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 2013" sheetId="1" r:id="rId1"/>
    <sheet name="a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<sst xmlns="http://schemas.openxmlformats.org/spreadsheetml/2006/main" count="318" uniqueCount="193">
  <si>
    <t>Red. 
Br.</t>
  </si>
  <si>
    <t>1.</t>
  </si>
  <si>
    <t>2.</t>
  </si>
  <si>
    <t>Ostale usluge</t>
  </si>
  <si>
    <t>otvoreni</t>
  </si>
  <si>
    <t>STRATEŠKE ROBNE ZALIHE</t>
  </si>
  <si>
    <t>1.1.</t>
  </si>
  <si>
    <t>1.2.</t>
  </si>
  <si>
    <t>1.3.</t>
  </si>
  <si>
    <t>Planirani 
početak nabave</t>
  </si>
  <si>
    <t>Planirano 
trajanje ugovora ili okvirnog sporazuma</t>
  </si>
  <si>
    <t>Procijenjena
vrijednost bez PDV-a (kn)</t>
  </si>
  <si>
    <t>Predmet nabave</t>
  </si>
  <si>
    <t>30 dana</t>
  </si>
  <si>
    <t>SVEUKUPNO S PDV-om</t>
  </si>
  <si>
    <t>Ured. mater. i ostali materijalni 
rashodi</t>
  </si>
  <si>
    <t>Dodatna ulaganja u vlastita skladišta - dodatna ulaganja na građ. objektima</t>
  </si>
  <si>
    <t>ADMINISTRACIJA I 
UPRAVLJANJE RZ</t>
  </si>
  <si>
    <t>Evidencijski broj</t>
  </si>
  <si>
    <t>USLUGE I RADOVI</t>
  </si>
  <si>
    <t>Energija (diesel gorivo, motorni benzin)</t>
  </si>
  <si>
    <t>Vrsta postupka javne nabave</t>
  </si>
  <si>
    <t>narudžbenica</t>
  </si>
  <si>
    <t>okvirni sporazum</t>
  </si>
  <si>
    <t>2 godine</t>
  </si>
  <si>
    <t xml:space="preserve">Sklapa li se ugovor o javnoj nabavi (JN) ili okvirni sporazum </t>
  </si>
  <si>
    <t>USLUGE TEKUĆEG I INVESTIC. ODRŽAVANJA</t>
  </si>
  <si>
    <t>Servis službenih automobila</t>
  </si>
  <si>
    <t>Usluga održavanja knjigovodst. Programskih modula</t>
  </si>
  <si>
    <t>Servis vatrodojavnih sustava u skladištima RZ-a i periodični pregled vatr. aparata</t>
  </si>
  <si>
    <t>3.</t>
  </si>
  <si>
    <t>4.</t>
  </si>
  <si>
    <t>4.1.</t>
  </si>
  <si>
    <t>4.3.</t>
  </si>
  <si>
    <t>4.4.</t>
  </si>
  <si>
    <t>4.5.</t>
  </si>
  <si>
    <t>KOMUNALNE USLUGE</t>
  </si>
  <si>
    <t>Ostale usluge tekućeg i investicijskog održavanja</t>
  </si>
  <si>
    <t>3.1.</t>
  </si>
  <si>
    <t>4.6.</t>
  </si>
  <si>
    <t>5.</t>
  </si>
  <si>
    <t>5.1.</t>
  </si>
  <si>
    <t>5.2.</t>
  </si>
  <si>
    <t>5.3.</t>
  </si>
  <si>
    <t>5.4.</t>
  </si>
  <si>
    <t>5.5.</t>
  </si>
  <si>
    <t>5.6.</t>
  </si>
  <si>
    <t>6.</t>
  </si>
  <si>
    <t>7.</t>
  </si>
  <si>
    <t>8.</t>
  </si>
  <si>
    <t>Usluge odvjetnika</t>
  </si>
  <si>
    <t>9.</t>
  </si>
  <si>
    <t>10.</t>
  </si>
  <si>
    <t>AKTIVNOST</t>
  </si>
  <si>
    <t>KONTO</t>
  </si>
  <si>
    <t>bagatelna</t>
  </si>
  <si>
    <t>okvirni 
sporazum</t>
  </si>
  <si>
    <t>A561001</t>
  </si>
  <si>
    <t>A561000</t>
  </si>
  <si>
    <t>K561022</t>
  </si>
  <si>
    <t>K561016</t>
  </si>
  <si>
    <t>K400262</t>
  </si>
  <si>
    <t>Ministarstvo gospodarstva - Ravnateljstvo za robne zalihe</t>
  </si>
  <si>
    <t>6.1.</t>
  </si>
  <si>
    <t>8.1.</t>
  </si>
  <si>
    <t>11.</t>
  </si>
  <si>
    <t>Premije osiguranja</t>
  </si>
  <si>
    <t>12.</t>
  </si>
  <si>
    <t>U K U P N O  bez PDV-a</t>
  </si>
  <si>
    <t>Komunikacijska oprema</t>
  </si>
  <si>
    <t>Oprema za održavanje i zaštitu</t>
  </si>
  <si>
    <t>Uređaji, strojevi i oprema za ostale namjene</t>
  </si>
  <si>
    <t>8.2.</t>
  </si>
  <si>
    <t>prosinac</t>
  </si>
  <si>
    <t>Postrojenja i oprema</t>
  </si>
  <si>
    <t>Skladištenje i čuvanje robnih zaliha (zakupn. i najamnine)</t>
  </si>
  <si>
    <t>Ured za središnju JN</t>
  </si>
  <si>
    <t>60 dana</t>
  </si>
  <si>
    <t>Usluge odvjetnika za Dalmaciju</t>
  </si>
  <si>
    <t>usluge iz 
dodatka II. B</t>
  </si>
  <si>
    <t>2.1.</t>
  </si>
  <si>
    <t>5.7.</t>
  </si>
  <si>
    <t>5.8.</t>
  </si>
  <si>
    <t>Obnova voznog parka</t>
  </si>
  <si>
    <t>K561024</t>
  </si>
  <si>
    <t>13.</t>
  </si>
  <si>
    <t>14.</t>
  </si>
  <si>
    <t>14.1.</t>
  </si>
  <si>
    <t>14.2.</t>
  </si>
  <si>
    <t>14.3.</t>
  </si>
  <si>
    <t>Ured za 
središnju JN</t>
  </si>
  <si>
    <t>Uredska oprema i namještaj</t>
  </si>
  <si>
    <t>14.4.</t>
  </si>
  <si>
    <t>A 561000</t>
  </si>
  <si>
    <t>*</t>
  </si>
  <si>
    <r>
      <t xml:space="preserve">* = </t>
    </r>
    <r>
      <rPr>
        <sz val="12"/>
        <rFont val="Calibri"/>
        <family val="2"/>
      </rPr>
      <t>Osnovni teritorijalni razmještaj robnih zaliha državna je tajna.  (Zakon o strateškim robnim zalihama N.N. br. 87/2002)</t>
    </r>
  </si>
  <si>
    <t xml:space="preserve">                                                  PLAN  NABAVE  ZA  PRORAČUNSKU 2014. GODINU </t>
  </si>
  <si>
    <t>Šećer u količini od 70.000 kg</t>
  </si>
  <si>
    <t>01/2014/E-MV</t>
  </si>
  <si>
    <t>Mesne konzerve</t>
  </si>
  <si>
    <t>01/2014/E-VV</t>
  </si>
  <si>
    <t>Aluminijski čamci veliki s prikolicom i motorom 30 KS</t>
  </si>
  <si>
    <t>1.4.</t>
  </si>
  <si>
    <t>1.5.</t>
  </si>
  <si>
    <t>02/2014/E-VV</t>
  </si>
  <si>
    <t>Plastični čamci mali s prikolicom i motorom 20 KS</t>
  </si>
  <si>
    <t>1.6.</t>
  </si>
  <si>
    <t>Izrada projektne dokumentacije za hidrante u skladištu Zabok</t>
  </si>
  <si>
    <t>02/2014/E-MV</t>
  </si>
  <si>
    <t>1.7.</t>
  </si>
  <si>
    <t>Oprema za blagavaonice</t>
  </si>
  <si>
    <t>03/2014/E-MV</t>
  </si>
  <si>
    <t>1.8.</t>
  </si>
  <si>
    <t>Vreće za mrtvace</t>
  </si>
  <si>
    <t>1.9.</t>
  </si>
  <si>
    <t>Vatrogasne naprtnjače</t>
  </si>
  <si>
    <t>04/2014/E-MV</t>
  </si>
  <si>
    <t>Aku lampa</t>
  </si>
  <si>
    <t>03/2014/BN</t>
  </si>
  <si>
    <t>Postavljanje vodnih instalacija (mreža) i unutarnjih hidranata u skladištu Zabok</t>
  </si>
  <si>
    <t>05/2014/E-MV</t>
  </si>
  <si>
    <t>90 dana</t>
  </si>
  <si>
    <t>06/2014/E-MV</t>
  </si>
  <si>
    <t>06/2013/E-MV</t>
  </si>
  <si>
    <t>3.2.</t>
  </si>
  <si>
    <t>3.3.</t>
  </si>
  <si>
    <t>siječanj 2014</t>
  </si>
  <si>
    <t>31.12.2014</t>
  </si>
  <si>
    <t>31.12.2014.</t>
  </si>
  <si>
    <t>Pružanje zaštitarskih usluga tjelesne zaštite osoba i imovine</t>
  </si>
  <si>
    <t>05/2013/E-MV</t>
  </si>
  <si>
    <t>K561000</t>
  </si>
  <si>
    <t>01.10.2014</t>
  </si>
  <si>
    <t>04/2014/BN</t>
  </si>
  <si>
    <t xml:space="preserve">Skladište Plaški - izmjena i postavljanje ulaznih vrata </t>
  </si>
  <si>
    <t>Dvor - zamijena dotrajalih žljebova na skladištima</t>
  </si>
  <si>
    <t>veljača 2014</t>
  </si>
  <si>
    <t>ožujak 2014</t>
  </si>
  <si>
    <t>travanj 2014</t>
  </si>
  <si>
    <t>svibanj 2014</t>
  </si>
  <si>
    <t>Skladište Kuzmica - uklanjanje okolnog drveća oko skladišta (jablanovi)</t>
  </si>
  <si>
    <t>lipanj 2014</t>
  </si>
  <si>
    <t>Zagreb, siječanj 2014. godine</t>
  </si>
  <si>
    <t>15 dana</t>
  </si>
  <si>
    <t>20 dana</t>
  </si>
  <si>
    <t>Skladište Plaški - dodatni radovi radi konačnog priključenja elektr. Energije</t>
  </si>
  <si>
    <t>Skladište Plaški - stolarski radovi, elektro i vodovodne instalacije</t>
  </si>
  <si>
    <t>Skladište Glina - sanacija dijela krovišta upravne zgrade</t>
  </si>
  <si>
    <t xml:space="preserve">Skladište Glina - sanacija pregradnog zida </t>
  </si>
  <si>
    <t>Skladište Glina - popravak elektroinstalacija u skladištu.</t>
  </si>
  <si>
    <t>10 dana</t>
  </si>
  <si>
    <t>Skladište Zabok - postavljanja novih ulaznih vrata u skladište</t>
  </si>
  <si>
    <t>Skladište Split- sanacija hidrantske mreže</t>
  </si>
  <si>
    <t>Skladište Split- sanacija protupanične rasvjete i instalacija</t>
  </si>
  <si>
    <t>ugovor</t>
  </si>
  <si>
    <t>5.9.</t>
  </si>
  <si>
    <t>5.10.</t>
  </si>
  <si>
    <t>Popravak i defektaža viličara u skladištu Zabok</t>
  </si>
  <si>
    <t>siječanj / 
veljača 2014</t>
  </si>
  <si>
    <t>Usluge fumigacije i deratizacije</t>
  </si>
  <si>
    <t xml:space="preserve">Skladište Plaški - ugradnja zaštitnr ograde na stepeništu </t>
  </si>
  <si>
    <t>1 godina</t>
  </si>
  <si>
    <t>01.01. 2014</t>
  </si>
  <si>
    <t>Merkantilna pšenica  u okvirnoj 
količini od 10.600.000 kg</t>
  </si>
  <si>
    <t>9.1.</t>
  </si>
  <si>
    <t>5.11.</t>
  </si>
  <si>
    <t>5.12.</t>
  </si>
  <si>
    <t>5.13.</t>
  </si>
  <si>
    <t>5.14.</t>
  </si>
  <si>
    <t>5.15.</t>
  </si>
  <si>
    <t>5.16.</t>
  </si>
  <si>
    <t>Sitni inventar</t>
  </si>
  <si>
    <t>Auto gume</t>
  </si>
  <si>
    <t xml:space="preserve">Usluge telefona i pošte </t>
  </si>
  <si>
    <t>Usluge prijevoza</t>
  </si>
  <si>
    <t xml:space="preserve">Zabok-građ. radovi iskopa, dovođenja vode te postavljanja vanjskog hidranta  </t>
  </si>
  <si>
    <t>4.2.</t>
  </si>
  <si>
    <t>Zdravst. i veterin. usluge</t>
  </si>
  <si>
    <t xml:space="preserve">Intelekt. i osobne usluge </t>
  </si>
  <si>
    <t xml:space="preserve">Informatizacija  </t>
  </si>
  <si>
    <t>siječanj/
veljača 2014</t>
  </si>
  <si>
    <t xml:space="preserve">ugovor </t>
  </si>
  <si>
    <t>01/2014/E-BN</t>
  </si>
  <si>
    <t>02/2014/E-BN</t>
  </si>
  <si>
    <t>05/2014/BN</t>
  </si>
  <si>
    <t>09.10.2015</t>
  </si>
  <si>
    <t>19.01.2015</t>
  </si>
  <si>
    <t>u postupku nabave</t>
  </si>
  <si>
    <t>u postupku</t>
  </si>
  <si>
    <t>5 godina</t>
  </si>
  <si>
    <t>ugovor o leasingu</t>
  </si>
  <si>
    <t>01.01.
2014</t>
  </si>
  <si>
    <t>03/2014/E-VV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</si>
</sst>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"/>
    <numFmt numFmtId="173" formatCode="[$-F800]dddd\,\ mmmm\ dd\,\ yyyy"/>
    <numFmt numFmtId="174" formatCode="[$-41A]d\.\ mmmm\ yyyy\."/>
    <numFmt numFmtId="175" formatCode="[$-41A]mmmm\-yy;@"/>
  </numFmts>
  <fonts count="4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1" fontId="0" fillId="0" borderId="0" xfId="42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171" fontId="2" fillId="2" borderId="12" xfId="0" applyNumberFormat="1" applyFont="1" applyFill="1" applyBorder="1" applyAlignment="1">
      <alignment vertical="center"/>
    </xf>
    <xf numFmtId="171" fontId="2" fillId="2" borderId="13" xfId="0" applyNumberFormat="1" applyFont="1" applyFill="1" applyBorder="1" applyAlignment="1">
      <alignment vertical="center"/>
    </xf>
    <xf numFmtId="171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71" fontId="2" fillId="2" borderId="11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171" fontId="3" fillId="2" borderId="26" xfId="0" applyNumberFormat="1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1" fontId="0" fillId="33" borderId="12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1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1" fontId="0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1" fontId="2" fillId="2" borderId="26" xfId="0" applyNumberFormat="1" applyFont="1" applyFill="1" applyBorder="1" applyAlignment="1">
      <alignment vertical="center"/>
    </xf>
    <xf numFmtId="171" fontId="3" fillId="2" borderId="21" xfId="0" applyNumberFormat="1" applyFont="1" applyFill="1" applyBorder="1" applyAlignment="1">
      <alignment vertical="center"/>
    </xf>
    <xf numFmtId="17" fontId="0" fillId="0" borderId="12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6" fillId="0" borderId="0" xfId="0" applyNumberFormat="1" applyFont="1" applyBorder="1" applyAlignment="1">
      <alignment horizontal="left"/>
    </xf>
    <xf numFmtId="0" fontId="0" fillId="2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71" fontId="46" fillId="0" borderId="0" xfId="42" applyFon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1" fontId="5" fillId="34" borderId="33" xfId="0" applyNumberFormat="1" applyFont="1" applyFill="1" applyBorder="1" applyAlignment="1">
      <alignment horizontal="center" vertical="center"/>
    </xf>
    <xf numFmtId="171" fontId="5" fillId="34" borderId="34" xfId="0" applyNumberFormat="1" applyFont="1" applyFill="1" applyBorder="1" applyAlignment="1">
      <alignment horizontal="center" vertical="center"/>
    </xf>
    <xf numFmtId="171" fontId="5" fillId="0" borderId="15" xfId="0" applyNumberFormat="1" applyFont="1" applyBorder="1" applyAlignment="1">
      <alignment horizontal="center"/>
    </xf>
    <xf numFmtId="171" fontId="5" fillId="0" borderId="3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10" zoomScaleNormal="110" zoomScalePageLayoutView="0" workbookViewId="0" topLeftCell="A1">
      <selection activeCell="L68" sqref="L68"/>
    </sheetView>
  </sheetViews>
  <sheetFormatPr defaultColWidth="9.140625" defaultRowHeight="12.75"/>
  <cols>
    <col min="1" max="1" width="5.57421875" style="1" customWidth="1"/>
    <col min="2" max="2" width="27.00390625" style="1" customWidth="1"/>
    <col min="3" max="3" width="14.57421875" style="3" customWidth="1"/>
    <col min="4" max="4" width="12.140625" style="3" customWidth="1"/>
    <col min="5" max="5" width="8.7109375" style="3" customWidth="1"/>
    <col min="6" max="6" width="16.8515625" style="1" customWidth="1"/>
    <col min="7" max="7" width="14.421875" style="3" customWidth="1"/>
    <col min="8" max="8" width="13.7109375" style="3" customWidth="1"/>
    <col min="9" max="9" width="9.8515625" style="3" customWidth="1"/>
    <col min="10" max="10" width="10.8515625" style="1" customWidth="1"/>
    <col min="11" max="11" width="9.140625" style="1" customWidth="1"/>
    <col min="12" max="12" width="11.140625" style="1" customWidth="1"/>
    <col min="13" max="16384" width="9.140625" style="1" customWidth="1"/>
  </cols>
  <sheetData>
    <row r="1" spans="1:5" ht="15.75">
      <c r="A1" s="58" t="s">
        <v>62</v>
      </c>
      <c r="B1" s="58"/>
      <c r="C1" s="18"/>
      <c r="D1" s="18"/>
      <c r="E1" s="17"/>
    </row>
    <row r="2" spans="1:5" ht="15">
      <c r="A2" s="74"/>
      <c r="B2" s="74" t="s">
        <v>142</v>
      </c>
      <c r="C2" s="17"/>
      <c r="D2" s="17"/>
      <c r="E2" s="17"/>
    </row>
    <row r="3" spans="2:8" ht="5.25" customHeight="1">
      <c r="B3" s="75"/>
      <c r="C3" s="36"/>
      <c r="D3" s="36"/>
      <c r="E3" s="36"/>
      <c r="F3" s="29"/>
      <c r="G3" s="4"/>
      <c r="H3" s="4"/>
    </row>
    <row r="4" spans="2:8" ht="15.75">
      <c r="B4" s="11" t="s">
        <v>96</v>
      </c>
      <c r="C4" s="18"/>
      <c r="D4" s="18"/>
      <c r="E4" s="18"/>
      <c r="F4" s="11"/>
      <c r="G4" s="4"/>
      <c r="H4" s="4"/>
    </row>
    <row r="5" spans="3:8" ht="3.75" customHeight="1" thickBot="1">
      <c r="C5" s="12"/>
      <c r="D5" s="12"/>
      <c r="E5" s="12"/>
      <c r="H5" s="19"/>
    </row>
    <row r="6" spans="1:10" ht="12.75" customHeight="1">
      <c r="A6" s="114" t="s">
        <v>0</v>
      </c>
      <c r="B6" s="107" t="s">
        <v>12</v>
      </c>
      <c r="C6" s="123" t="s">
        <v>18</v>
      </c>
      <c r="D6" s="123" t="s">
        <v>53</v>
      </c>
      <c r="E6" s="123" t="s">
        <v>54</v>
      </c>
      <c r="F6" s="117" t="s">
        <v>11</v>
      </c>
      <c r="G6" s="107" t="s">
        <v>21</v>
      </c>
      <c r="H6" s="123" t="s">
        <v>25</v>
      </c>
      <c r="I6" s="121" t="s">
        <v>9</v>
      </c>
      <c r="J6" s="126" t="s">
        <v>10</v>
      </c>
    </row>
    <row r="7" spans="1:10" ht="12.75">
      <c r="A7" s="115"/>
      <c r="B7" s="108"/>
      <c r="C7" s="124"/>
      <c r="D7" s="124"/>
      <c r="E7" s="124"/>
      <c r="F7" s="118"/>
      <c r="G7" s="108"/>
      <c r="H7" s="124"/>
      <c r="I7" s="122"/>
      <c r="J7" s="127"/>
    </row>
    <row r="8" spans="1:10" ht="40.5" customHeight="1">
      <c r="A8" s="116"/>
      <c r="B8" s="109"/>
      <c r="C8" s="125"/>
      <c r="D8" s="125"/>
      <c r="E8" s="125"/>
      <c r="F8" s="119"/>
      <c r="G8" s="109"/>
      <c r="H8" s="125"/>
      <c r="I8" s="122"/>
      <c r="J8" s="127"/>
    </row>
    <row r="9" spans="1:10" ht="18" customHeight="1">
      <c r="A9" s="38" t="s">
        <v>1</v>
      </c>
      <c r="B9" s="39" t="s">
        <v>5</v>
      </c>
      <c r="C9" s="40"/>
      <c r="D9" s="40" t="s">
        <v>60</v>
      </c>
      <c r="E9" s="40">
        <v>4411</v>
      </c>
      <c r="F9" s="41">
        <f>SUM(F10:F18)</f>
        <v>20344000</v>
      </c>
      <c r="G9" s="42"/>
      <c r="H9" s="42"/>
      <c r="I9" s="42"/>
      <c r="J9" s="45"/>
    </row>
    <row r="10" spans="1:10" ht="31.5" customHeight="1">
      <c r="A10" s="28" t="s">
        <v>6</v>
      </c>
      <c r="B10" s="82" t="s">
        <v>163</v>
      </c>
      <c r="C10" s="31" t="s">
        <v>100</v>
      </c>
      <c r="D10" s="27"/>
      <c r="E10" s="27"/>
      <c r="F10" s="79">
        <v>15200000</v>
      </c>
      <c r="G10" s="35" t="s">
        <v>4</v>
      </c>
      <c r="H10" s="34" t="s">
        <v>154</v>
      </c>
      <c r="I10" s="78" t="s">
        <v>126</v>
      </c>
      <c r="J10" s="5" t="s">
        <v>13</v>
      </c>
    </row>
    <row r="11" spans="1:10" ht="30.75" customHeight="1">
      <c r="A11" s="28" t="s">
        <v>7</v>
      </c>
      <c r="B11" s="6" t="s">
        <v>97</v>
      </c>
      <c r="C11" s="31" t="s">
        <v>98</v>
      </c>
      <c r="D11" s="37"/>
      <c r="E11" s="37"/>
      <c r="F11" s="79">
        <v>480000</v>
      </c>
      <c r="G11" s="10" t="s">
        <v>4</v>
      </c>
      <c r="H11" s="34" t="s">
        <v>154</v>
      </c>
      <c r="I11" s="80" t="s">
        <v>136</v>
      </c>
      <c r="J11" s="5" t="s">
        <v>13</v>
      </c>
    </row>
    <row r="12" spans="1:10" ht="30" customHeight="1">
      <c r="A12" s="28" t="s">
        <v>8</v>
      </c>
      <c r="B12" s="6" t="s">
        <v>99</v>
      </c>
      <c r="C12" s="31" t="s">
        <v>104</v>
      </c>
      <c r="D12" s="37"/>
      <c r="E12" s="37"/>
      <c r="F12" s="79">
        <v>1600000</v>
      </c>
      <c r="G12" s="10" t="s">
        <v>4</v>
      </c>
      <c r="H12" s="34" t="s">
        <v>154</v>
      </c>
      <c r="I12" s="80" t="s">
        <v>137</v>
      </c>
      <c r="J12" s="5" t="s">
        <v>13</v>
      </c>
    </row>
    <row r="13" spans="1:10" ht="29.25" customHeight="1">
      <c r="A13" s="28" t="s">
        <v>102</v>
      </c>
      <c r="B13" s="6" t="s">
        <v>101</v>
      </c>
      <c r="C13" s="31" t="s">
        <v>192</v>
      </c>
      <c r="D13" s="37"/>
      <c r="E13" s="37"/>
      <c r="F13" s="79">
        <v>1920000</v>
      </c>
      <c r="G13" s="10" t="s">
        <v>4</v>
      </c>
      <c r="H13" s="34" t="s">
        <v>154</v>
      </c>
      <c r="I13" s="80" t="s">
        <v>137</v>
      </c>
      <c r="J13" s="5" t="s">
        <v>13</v>
      </c>
    </row>
    <row r="14" spans="1:10" ht="29.25" customHeight="1">
      <c r="A14" s="28" t="s">
        <v>103</v>
      </c>
      <c r="B14" s="6" t="s">
        <v>105</v>
      </c>
      <c r="C14" s="31" t="s">
        <v>108</v>
      </c>
      <c r="D14" s="37"/>
      <c r="E14" s="37"/>
      <c r="F14" s="79">
        <v>640000</v>
      </c>
      <c r="G14" s="10" t="s">
        <v>4</v>
      </c>
      <c r="H14" s="34" t="s">
        <v>154</v>
      </c>
      <c r="I14" s="80" t="s">
        <v>138</v>
      </c>
      <c r="J14" s="5" t="s">
        <v>13</v>
      </c>
    </row>
    <row r="15" spans="1:10" ht="27" customHeight="1">
      <c r="A15" s="28" t="s">
        <v>106</v>
      </c>
      <c r="B15" s="6" t="s">
        <v>110</v>
      </c>
      <c r="C15" s="31" t="s">
        <v>111</v>
      </c>
      <c r="D15" s="37"/>
      <c r="E15" s="37"/>
      <c r="F15" s="79">
        <v>200000</v>
      </c>
      <c r="G15" s="10" t="s">
        <v>4</v>
      </c>
      <c r="H15" s="34" t="s">
        <v>154</v>
      </c>
      <c r="I15" s="80" t="s">
        <v>139</v>
      </c>
      <c r="J15" s="5" t="s">
        <v>77</v>
      </c>
    </row>
    <row r="16" spans="1:10" ht="25.5">
      <c r="A16" s="28" t="s">
        <v>109</v>
      </c>
      <c r="B16" s="6" t="s">
        <v>113</v>
      </c>
      <c r="C16" s="31" t="s">
        <v>133</v>
      </c>
      <c r="D16" s="37"/>
      <c r="E16" s="37"/>
      <c r="F16" s="79">
        <v>80000</v>
      </c>
      <c r="G16" s="23" t="s">
        <v>55</v>
      </c>
      <c r="H16" s="34"/>
      <c r="I16" s="80" t="s">
        <v>139</v>
      </c>
      <c r="J16" s="5" t="s">
        <v>13</v>
      </c>
    </row>
    <row r="17" spans="1:10" ht="27" customHeight="1">
      <c r="A17" s="28" t="s">
        <v>112</v>
      </c>
      <c r="B17" s="6" t="s">
        <v>115</v>
      </c>
      <c r="C17" s="31" t="s">
        <v>116</v>
      </c>
      <c r="D17" s="37"/>
      <c r="E17" s="37"/>
      <c r="F17" s="79">
        <v>216000</v>
      </c>
      <c r="G17" s="10" t="s">
        <v>4</v>
      </c>
      <c r="H17" s="34" t="s">
        <v>154</v>
      </c>
      <c r="I17" s="80" t="s">
        <v>139</v>
      </c>
      <c r="J17" s="5" t="s">
        <v>77</v>
      </c>
    </row>
    <row r="18" spans="1:10" ht="20.25" customHeight="1">
      <c r="A18" s="28" t="s">
        <v>114</v>
      </c>
      <c r="B18" s="6" t="s">
        <v>117</v>
      </c>
      <c r="C18" s="31" t="s">
        <v>184</v>
      </c>
      <c r="D18" s="37"/>
      <c r="E18" s="37"/>
      <c r="F18" s="79">
        <v>8000</v>
      </c>
      <c r="G18" s="10"/>
      <c r="H18" s="34"/>
      <c r="I18" s="23"/>
      <c r="J18" s="5"/>
    </row>
    <row r="19" spans="1:10" ht="19.5" customHeight="1">
      <c r="A19" s="38" t="s">
        <v>2</v>
      </c>
      <c r="B19" s="39" t="s">
        <v>19</v>
      </c>
      <c r="C19" s="40"/>
      <c r="D19" s="40" t="s">
        <v>131</v>
      </c>
      <c r="E19" s="40">
        <v>3239</v>
      </c>
      <c r="F19" s="41">
        <f>F20</f>
        <v>370000</v>
      </c>
      <c r="G19" s="42"/>
      <c r="H19" s="42"/>
      <c r="I19" s="42"/>
      <c r="J19" s="45"/>
    </row>
    <row r="20" spans="1:10" ht="32.25" customHeight="1">
      <c r="A20" s="28" t="s">
        <v>80</v>
      </c>
      <c r="B20" s="6" t="s">
        <v>129</v>
      </c>
      <c r="C20" s="31" t="s">
        <v>130</v>
      </c>
      <c r="D20" s="37"/>
      <c r="E20" s="37"/>
      <c r="F20" s="79">
        <v>370000</v>
      </c>
      <c r="G20" s="23" t="s">
        <v>79</v>
      </c>
      <c r="H20" s="34" t="s">
        <v>154</v>
      </c>
      <c r="I20" s="80" t="s">
        <v>162</v>
      </c>
      <c r="J20" s="5" t="s">
        <v>132</v>
      </c>
    </row>
    <row r="21" spans="1:10" ht="41.25" customHeight="1">
      <c r="A21" s="46" t="s">
        <v>30</v>
      </c>
      <c r="B21" s="47" t="s">
        <v>16</v>
      </c>
      <c r="C21" s="101"/>
      <c r="D21" s="40" t="s">
        <v>59</v>
      </c>
      <c r="E21" s="40">
        <v>4214</v>
      </c>
      <c r="F21" s="41">
        <f>SUM(F22:F24)</f>
        <v>800000</v>
      </c>
      <c r="G21" s="42"/>
      <c r="H21" s="48"/>
      <c r="I21" s="49"/>
      <c r="J21" s="44"/>
    </row>
    <row r="22" spans="1:10" ht="30.75" customHeight="1">
      <c r="A22" s="2" t="s">
        <v>38</v>
      </c>
      <c r="B22" s="6" t="s">
        <v>107</v>
      </c>
      <c r="C22" s="31" t="s">
        <v>118</v>
      </c>
      <c r="D22" s="9"/>
      <c r="E22" s="9"/>
      <c r="F22" s="22">
        <v>80000</v>
      </c>
      <c r="G22" s="23" t="s">
        <v>55</v>
      </c>
      <c r="H22" s="23"/>
      <c r="I22" s="80" t="s">
        <v>137</v>
      </c>
      <c r="J22" s="5" t="s">
        <v>13</v>
      </c>
    </row>
    <row r="23" spans="1:10" ht="41.25" customHeight="1">
      <c r="A23" s="2" t="s">
        <v>124</v>
      </c>
      <c r="B23" s="6" t="s">
        <v>175</v>
      </c>
      <c r="C23" s="31" t="s">
        <v>120</v>
      </c>
      <c r="D23" s="9"/>
      <c r="E23" s="9"/>
      <c r="F23" s="22">
        <v>240000</v>
      </c>
      <c r="G23" s="10" t="s">
        <v>4</v>
      </c>
      <c r="H23" s="23" t="s">
        <v>154</v>
      </c>
      <c r="I23" s="80" t="s">
        <v>138</v>
      </c>
      <c r="J23" s="5" t="s">
        <v>77</v>
      </c>
    </row>
    <row r="24" spans="1:10" ht="43.5" customHeight="1">
      <c r="A24" s="2" t="s">
        <v>125</v>
      </c>
      <c r="B24" s="6" t="s">
        <v>119</v>
      </c>
      <c r="C24" s="31" t="s">
        <v>122</v>
      </c>
      <c r="D24" s="9"/>
      <c r="E24" s="9"/>
      <c r="F24" s="79">
        <v>480000</v>
      </c>
      <c r="G24" s="10" t="s">
        <v>4</v>
      </c>
      <c r="H24" s="34" t="s">
        <v>154</v>
      </c>
      <c r="I24" s="80" t="s">
        <v>139</v>
      </c>
      <c r="J24" s="5" t="s">
        <v>121</v>
      </c>
    </row>
    <row r="25" spans="1:10" ht="25.5">
      <c r="A25" s="38" t="s">
        <v>31</v>
      </c>
      <c r="B25" s="47" t="s">
        <v>17</v>
      </c>
      <c r="C25" s="40"/>
      <c r="D25" s="40" t="s">
        <v>58</v>
      </c>
      <c r="E25" s="40"/>
      <c r="F25" s="41">
        <f>SUM(F26:F31)</f>
        <v>672480</v>
      </c>
      <c r="G25" s="42"/>
      <c r="H25" s="48"/>
      <c r="I25" s="49"/>
      <c r="J25" s="44"/>
    </row>
    <row r="26" spans="1:10" ht="28.5" customHeight="1">
      <c r="A26" s="2" t="s">
        <v>32</v>
      </c>
      <c r="B26" s="6" t="s">
        <v>15</v>
      </c>
      <c r="C26" s="9"/>
      <c r="D26" s="9"/>
      <c r="E26" s="9">
        <v>3221</v>
      </c>
      <c r="F26" s="22">
        <v>60480</v>
      </c>
      <c r="G26" s="102" t="s">
        <v>76</v>
      </c>
      <c r="H26" s="23" t="s">
        <v>23</v>
      </c>
      <c r="I26" s="80" t="s">
        <v>126</v>
      </c>
      <c r="J26" s="5" t="s">
        <v>185</v>
      </c>
    </row>
    <row r="27" spans="1:10" ht="30" customHeight="1">
      <c r="A27" s="2" t="s">
        <v>176</v>
      </c>
      <c r="B27" s="6" t="s">
        <v>20</v>
      </c>
      <c r="C27" s="9"/>
      <c r="D27" s="9"/>
      <c r="E27" s="9">
        <v>3223</v>
      </c>
      <c r="F27" s="22">
        <v>100000</v>
      </c>
      <c r="G27" s="106" t="s">
        <v>76</v>
      </c>
      <c r="H27" s="23" t="s">
        <v>23</v>
      </c>
      <c r="I27" s="24">
        <v>2014</v>
      </c>
      <c r="J27" s="5" t="s">
        <v>186</v>
      </c>
    </row>
    <row r="28" spans="1:10" ht="26.25" customHeight="1">
      <c r="A28" s="2" t="s">
        <v>33</v>
      </c>
      <c r="B28" s="6" t="s">
        <v>172</v>
      </c>
      <c r="C28" s="9"/>
      <c r="D28" s="9"/>
      <c r="E28" s="9">
        <v>3225</v>
      </c>
      <c r="F28" s="22">
        <v>24000</v>
      </c>
      <c r="G28" s="106" t="s">
        <v>76</v>
      </c>
      <c r="H28" s="23" t="s">
        <v>187</v>
      </c>
      <c r="I28" s="9">
        <v>2014</v>
      </c>
      <c r="J28" s="5" t="s">
        <v>128</v>
      </c>
    </row>
    <row r="29" spans="1:10" ht="18.75" customHeight="1">
      <c r="A29" s="2" t="s">
        <v>34</v>
      </c>
      <c r="B29" s="6" t="s">
        <v>171</v>
      </c>
      <c r="C29" s="9"/>
      <c r="D29" s="9"/>
      <c r="E29" s="9">
        <v>3225</v>
      </c>
      <c r="F29" s="22">
        <v>8000</v>
      </c>
      <c r="G29" s="104"/>
      <c r="H29" s="23"/>
      <c r="I29" s="9"/>
      <c r="J29" s="5"/>
    </row>
    <row r="30" spans="1:10" ht="27.75" customHeight="1">
      <c r="A30" s="2" t="s">
        <v>35</v>
      </c>
      <c r="B30" s="6" t="s">
        <v>173</v>
      </c>
      <c r="C30" s="9"/>
      <c r="D30" s="9"/>
      <c r="E30" s="9">
        <v>3231</v>
      </c>
      <c r="F30" s="22">
        <v>160000</v>
      </c>
      <c r="G30" s="102" t="s">
        <v>76</v>
      </c>
      <c r="H30" s="23" t="s">
        <v>23</v>
      </c>
      <c r="I30" s="24" t="s">
        <v>191</v>
      </c>
      <c r="J30" s="5" t="s">
        <v>128</v>
      </c>
    </row>
    <row r="31" spans="1:10" ht="29.25" customHeight="1">
      <c r="A31" s="2" t="s">
        <v>39</v>
      </c>
      <c r="B31" s="6" t="s">
        <v>174</v>
      </c>
      <c r="C31" s="102" t="s">
        <v>123</v>
      </c>
      <c r="D31" s="9"/>
      <c r="E31" s="9">
        <v>3231</v>
      </c>
      <c r="F31" s="22">
        <v>320000</v>
      </c>
      <c r="G31" s="78" t="s">
        <v>4</v>
      </c>
      <c r="H31" s="81" t="s">
        <v>56</v>
      </c>
      <c r="I31" s="78" t="s">
        <v>126</v>
      </c>
      <c r="J31" s="5" t="s">
        <v>24</v>
      </c>
    </row>
    <row r="32" spans="1:10" ht="27.75" customHeight="1">
      <c r="A32" s="38" t="s">
        <v>40</v>
      </c>
      <c r="B32" s="47" t="s">
        <v>26</v>
      </c>
      <c r="C32" s="40"/>
      <c r="D32" s="40" t="s">
        <v>58</v>
      </c>
      <c r="E32" s="40">
        <v>3232</v>
      </c>
      <c r="F32" s="41">
        <f>SUM(F33:F48)</f>
        <v>1560000</v>
      </c>
      <c r="G32" s="42"/>
      <c r="H32" s="48"/>
      <c r="I32" s="49"/>
      <c r="J32" s="44"/>
    </row>
    <row r="33" spans="1:12" ht="17.25" customHeight="1">
      <c r="A33" s="2" t="s">
        <v>41</v>
      </c>
      <c r="B33" s="6" t="s">
        <v>27</v>
      </c>
      <c r="C33" s="9"/>
      <c r="D33" s="9"/>
      <c r="E33" s="9"/>
      <c r="F33" s="22">
        <v>65000</v>
      </c>
      <c r="G33" s="24" t="s">
        <v>55</v>
      </c>
      <c r="H33" s="10" t="s">
        <v>22</v>
      </c>
      <c r="I33" s="9">
        <v>2014</v>
      </c>
      <c r="J33" s="5" t="s">
        <v>161</v>
      </c>
      <c r="L33" s="29"/>
    </row>
    <row r="34" spans="1:12" ht="25.5">
      <c r="A34" s="2" t="s">
        <v>42</v>
      </c>
      <c r="B34" s="6" t="s">
        <v>28</v>
      </c>
      <c r="C34" s="20"/>
      <c r="D34" s="20"/>
      <c r="E34" s="20"/>
      <c r="F34" s="22">
        <v>39000</v>
      </c>
      <c r="G34" s="24" t="s">
        <v>55</v>
      </c>
      <c r="H34" s="10" t="s">
        <v>22</v>
      </c>
      <c r="I34" s="9">
        <v>2014</v>
      </c>
      <c r="J34" s="5" t="s">
        <v>161</v>
      </c>
      <c r="L34" s="29"/>
    </row>
    <row r="35" spans="1:10" ht="25.5">
      <c r="A35" s="2" t="s">
        <v>43</v>
      </c>
      <c r="B35" s="6" t="s">
        <v>151</v>
      </c>
      <c r="C35" s="9"/>
      <c r="D35" s="9"/>
      <c r="E35" s="9"/>
      <c r="F35" s="22">
        <v>33000</v>
      </c>
      <c r="G35" s="23" t="s">
        <v>55</v>
      </c>
      <c r="H35" s="23" t="s">
        <v>22</v>
      </c>
      <c r="I35" s="80" t="s">
        <v>137</v>
      </c>
      <c r="J35" s="5" t="s">
        <v>144</v>
      </c>
    </row>
    <row r="36" spans="1:12" ht="38.25" customHeight="1">
      <c r="A36" s="2" t="s">
        <v>44</v>
      </c>
      <c r="B36" s="6" t="s">
        <v>157</v>
      </c>
      <c r="C36" s="20"/>
      <c r="D36" s="20"/>
      <c r="E36" s="20"/>
      <c r="F36" s="22">
        <v>48000</v>
      </c>
      <c r="G36" s="24" t="s">
        <v>55</v>
      </c>
      <c r="H36" s="10" t="s">
        <v>22</v>
      </c>
      <c r="I36" s="24" t="s">
        <v>158</v>
      </c>
      <c r="J36" s="5" t="s">
        <v>150</v>
      </c>
      <c r="L36" s="29"/>
    </row>
    <row r="37" spans="1:12" ht="44.25" customHeight="1">
      <c r="A37" s="24" t="s">
        <v>45</v>
      </c>
      <c r="B37" s="6" t="s">
        <v>145</v>
      </c>
      <c r="C37" s="9"/>
      <c r="D37" s="9"/>
      <c r="E37" s="9"/>
      <c r="F37" s="22">
        <v>26000</v>
      </c>
      <c r="G37" s="9" t="s">
        <v>55</v>
      </c>
      <c r="H37" s="24" t="s">
        <v>22</v>
      </c>
      <c r="I37" s="78" t="s">
        <v>126</v>
      </c>
      <c r="J37" s="5" t="s">
        <v>13</v>
      </c>
      <c r="L37" s="29"/>
    </row>
    <row r="38" spans="1:10" ht="33" customHeight="1">
      <c r="A38" s="2" t="s">
        <v>46</v>
      </c>
      <c r="B38" s="6" t="s">
        <v>134</v>
      </c>
      <c r="C38" s="9"/>
      <c r="D38" s="9"/>
      <c r="E38" s="9"/>
      <c r="F38" s="22">
        <v>55000</v>
      </c>
      <c r="G38" s="10" t="s">
        <v>55</v>
      </c>
      <c r="H38" s="23" t="s">
        <v>22</v>
      </c>
      <c r="I38" s="80" t="s">
        <v>126</v>
      </c>
      <c r="J38" s="5" t="s">
        <v>143</v>
      </c>
    </row>
    <row r="39" spans="1:10" ht="39.75" customHeight="1">
      <c r="A39" s="2" t="s">
        <v>81</v>
      </c>
      <c r="B39" s="6" t="s">
        <v>146</v>
      </c>
      <c r="C39" s="9"/>
      <c r="D39" s="9"/>
      <c r="E39" s="9"/>
      <c r="F39" s="79">
        <v>65000</v>
      </c>
      <c r="G39" s="10" t="s">
        <v>55</v>
      </c>
      <c r="H39" s="34" t="s">
        <v>22</v>
      </c>
      <c r="I39" s="80" t="s">
        <v>137</v>
      </c>
      <c r="J39" s="5" t="s">
        <v>13</v>
      </c>
    </row>
    <row r="40" spans="1:10" ht="37.5" customHeight="1">
      <c r="A40" s="84" t="s">
        <v>82</v>
      </c>
      <c r="B40" s="6" t="s">
        <v>160</v>
      </c>
      <c r="C40" s="85"/>
      <c r="D40" s="85"/>
      <c r="E40" s="85"/>
      <c r="F40" s="86">
        <v>25000</v>
      </c>
      <c r="G40" s="87" t="s">
        <v>55</v>
      </c>
      <c r="H40" s="88" t="s">
        <v>22</v>
      </c>
      <c r="I40" s="89" t="s">
        <v>139</v>
      </c>
      <c r="J40" s="90" t="s">
        <v>150</v>
      </c>
    </row>
    <row r="41" spans="1:10" ht="37.5" customHeight="1">
      <c r="A41" s="2" t="s">
        <v>155</v>
      </c>
      <c r="B41" s="6" t="s">
        <v>149</v>
      </c>
      <c r="C41" s="9"/>
      <c r="D41" s="9"/>
      <c r="E41" s="9"/>
      <c r="F41" s="79">
        <v>30000</v>
      </c>
      <c r="G41" s="10" t="s">
        <v>55</v>
      </c>
      <c r="H41" s="34" t="s">
        <v>22</v>
      </c>
      <c r="I41" s="80" t="s">
        <v>136</v>
      </c>
      <c r="J41" s="5" t="s">
        <v>143</v>
      </c>
    </row>
    <row r="42" spans="1:10" ht="36" customHeight="1">
      <c r="A42" s="84" t="s">
        <v>156</v>
      </c>
      <c r="B42" s="82" t="s">
        <v>148</v>
      </c>
      <c r="C42" s="37"/>
      <c r="D42" s="37"/>
      <c r="E42" s="37"/>
      <c r="F42" s="79">
        <v>24000</v>
      </c>
      <c r="G42" s="35" t="s">
        <v>55</v>
      </c>
      <c r="H42" s="34" t="s">
        <v>22</v>
      </c>
      <c r="I42" s="89" t="s">
        <v>136</v>
      </c>
      <c r="J42" s="91" t="s">
        <v>13</v>
      </c>
    </row>
    <row r="43" spans="1:10" ht="39.75" customHeight="1">
      <c r="A43" s="2" t="s">
        <v>165</v>
      </c>
      <c r="B43" s="6" t="s">
        <v>147</v>
      </c>
      <c r="C43" s="9"/>
      <c r="D43" s="9"/>
      <c r="E43" s="9"/>
      <c r="F43" s="79">
        <v>30000</v>
      </c>
      <c r="G43" s="10" t="s">
        <v>55</v>
      </c>
      <c r="H43" s="34" t="s">
        <v>22</v>
      </c>
      <c r="I43" s="80" t="s">
        <v>138</v>
      </c>
      <c r="J43" s="5" t="s">
        <v>13</v>
      </c>
    </row>
    <row r="44" spans="1:10" ht="36.75" customHeight="1">
      <c r="A44" s="2" t="s">
        <v>166</v>
      </c>
      <c r="B44" s="6" t="s">
        <v>152</v>
      </c>
      <c r="C44" s="9"/>
      <c r="D44" s="9"/>
      <c r="E44" s="9"/>
      <c r="F44" s="79">
        <v>30000</v>
      </c>
      <c r="G44" s="23" t="s">
        <v>55</v>
      </c>
      <c r="H44" s="34" t="s">
        <v>22</v>
      </c>
      <c r="I44" s="80" t="s">
        <v>138</v>
      </c>
      <c r="J44" s="5" t="s">
        <v>13</v>
      </c>
    </row>
    <row r="45" spans="1:10" ht="41.25" customHeight="1">
      <c r="A45" s="2" t="s">
        <v>167</v>
      </c>
      <c r="B45" s="6" t="s">
        <v>153</v>
      </c>
      <c r="C45" s="9"/>
      <c r="D45" s="9"/>
      <c r="E45" s="9"/>
      <c r="F45" s="79">
        <v>25000</v>
      </c>
      <c r="G45" s="23" t="s">
        <v>55</v>
      </c>
      <c r="H45" s="34" t="s">
        <v>22</v>
      </c>
      <c r="I45" s="80" t="s">
        <v>137</v>
      </c>
      <c r="J45" s="5" t="s">
        <v>13</v>
      </c>
    </row>
    <row r="46" spans="1:10" ht="32.25" customHeight="1">
      <c r="A46" s="2" t="s">
        <v>168</v>
      </c>
      <c r="B46" s="6" t="s">
        <v>135</v>
      </c>
      <c r="C46" s="9"/>
      <c r="D46" s="9"/>
      <c r="E46" s="9"/>
      <c r="F46" s="22">
        <v>30000</v>
      </c>
      <c r="G46" s="10" t="s">
        <v>55</v>
      </c>
      <c r="H46" s="23" t="s">
        <v>22</v>
      </c>
      <c r="I46" s="80" t="s">
        <v>139</v>
      </c>
      <c r="J46" s="5" t="s">
        <v>144</v>
      </c>
    </row>
    <row r="47" spans="1:10" ht="38.25">
      <c r="A47" s="2" t="s">
        <v>169</v>
      </c>
      <c r="B47" s="6" t="s">
        <v>29</v>
      </c>
      <c r="C47" s="20"/>
      <c r="D47" s="20"/>
      <c r="E47" s="20"/>
      <c r="F47" s="22">
        <v>35000</v>
      </c>
      <c r="G47" s="24" t="s">
        <v>55</v>
      </c>
      <c r="H47" s="10" t="s">
        <v>22</v>
      </c>
      <c r="I47" s="94">
        <v>41699</v>
      </c>
      <c r="J47" s="5" t="s">
        <v>143</v>
      </c>
    </row>
    <row r="48" spans="1:10" ht="32.25" customHeight="1">
      <c r="A48" s="2" t="s">
        <v>170</v>
      </c>
      <c r="B48" s="6" t="s">
        <v>37</v>
      </c>
      <c r="C48" s="20"/>
      <c r="D48" s="20"/>
      <c r="E48" s="20"/>
      <c r="F48" s="22">
        <v>1000000</v>
      </c>
      <c r="G48" s="24" t="s">
        <v>4</v>
      </c>
      <c r="H48" s="10"/>
      <c r="I48" s="9"/>
      <c r="J48" s="5"/>
    </row>
    <row r="49" spans="1:10" ht="19.5" customHeight="1">
      <c r="A49" s="38" t="s">
        <v>47</v>
      </c>
      <c r="B49" s="47" t="s">
        <v>36</v>
      </c>
      <c r="C49" s="40"/>
      <c r="D49" s="40" t="s">
        <v>58</v>
      </c>
      <c r="E49" s="40">
        <v>3234</v>
      </c>
      <c r="F49" s="41">
        <f>SUM(F50:F50)</f>
        <v>69000</v>
      </c>
      <c r="G49" s="43"/>
      <c r="H49" s="48"/>
      <c r="I49" s="49"/>
      <c r="J49" s="44"/>
    </row>
    <row r="50" spans="1:10" ht="19.5" customHeight="1">
      <c r="A50" s="2" t="s">
        <v>63</v>
      </c>
      <c r="B50" s="6" t="s">
        <v>159</v>
      </c>
      <c r="C50" s="20"/>
      <c r="D50" s="20"/>
      <c r="E50" s="20"/>
      <c r="F50" s="22">
        <v>69000</v>
      </c>
      <c r="G50" s="24" t="s">
        <v>55</v>
      </c>
      <c r="H50" s="10" t="s">
        <v>22</v>
      </c>
      <c r="I50" s="9">
        <v>2014</v>
      </c>
      <c r="J50" s="5"/>
    </row>
    <row r="51" spans="1:10" ht="18.75" customHeight="1">
      <c r="A51" s="38" t="s">
        <v>48</v>
      </c>
      <c r="B51" s="47" t="s">
        <v>177</v>
      </c>
      <c r="C51" s="40"/>
      <c r="D51" s="40" t="s">
        <v>58</v>
      </c>
      <c r="E51" s="40">
        <v>3236</v>
      </c>
      <c r="F51" s="41">
        <v>88000</v>
      </c>
      <c r="G51" s="49"/>
      <c r="H51" s="49"/>
      <c r="I51" s="49"/>
      <c r="J51" s="44"/>
    </row>
    <row r="52" spans="1:10" ht="18" customHeight="1">
      <c r="A52" s="38" t="s">
        <v>49</v>
      </c>
      <c r="B52" s="47" t="s">
        <v>178</v>
      </c>
      <c r="C52" s="40"/>
      <c r="D52" s="40" t="s">
        <v>58</v>
      </c>
      <c r="E52" s="40">
        <v>3237</v>
      </c>
      <c r="F52" s="41">
        <f>F53+F54</f>
        <v>180000</v>
      </c>
      <c r="G52" s="42"/>
      <c r="H52" s="48"/>
      <c r="I52" s="49"/>
      <c r="J52" s="44"/>
    </row>
    <row r="53" spans="1:10" ht="31.5" customHeight="1">
      <c r="A53" s="83" t="s">
        <v>64</v>
      </c>
      <c r="B53" s="30" t="s">
        <v>50</v>
      </c>
      <c r="C53" s="31" t="s">
        <v>182</v>
      </c>
      <c r="D53" s="31"/>
      <c r="E53" s="31">
        <v>3237</v>
      </c>
      <c r="F53" s="76">
        <v>120000</v>
      </c>
      <c r="G53" s="23" t="s">
        <v>55</v>
      </c>
      <c r="H53" s="32" t="s">
        <v>154</v>
      </c>
      <c r="I53" s="70" t="s">
        <v>126</v>
      </c>
      <c r="J53" s="33" t="s">
        <v>127</v>
      </c>
    </row>
    <row r="54" spans="1:10" ht="29.25" customHeight="1">
      <c r="A54" s="83" t="s">
        <v>72</v>
      </c>
      <c r="B54" s="30" t="s">
        <v>78</v>
      </c>
      <c r="C54" s="31" t="s">
        <v>183</v>
      </c>
      <c r="D54" s="31"/>
      <c r="E54" s="31">
        <v>3237</v>
      </c>
      <c r="F54" s="76">
        <v>60000</v>
      </c>
      <c r="G54" s="23" t="s">
        <v>55</v>
      </c>
      <c r="H54" s="32" t="s">
        <v>154</v>
      </c>
      <c r="I54" s="70" t="s">
        <v>126</v>
      </c>
      <c r="J54" s="33" t="s">
        <v>127</v>
      </c>
    </row>
    <row r="55" spans="1:10" ht="15.75" customHeight="1">
      <c r="A55" s="38" t="s">
        <v>51</v>
      </c>
      <c r="B55" s="47" t="s">
        <v>3</v>
      </c>
      <c r="C55" s="40"/>
      <c r="D55" s="40" t="s">
        <v>58</v>
      </c>
      <c r="E55" s="40">
        <v>3239</v>
      </c>
      <c r="F55" s="41">
        <v>130000</v>
      </c>
      <c r="G55" s="43"/>
      <c r="H55" s="49"/>
      <c r="I55" s="49"/>
      <c r="J55" s="44"/>
    </row>
    <row r="56" spans="1:10" ht="44.25" customHeight="1">
      <c r="A56" s="2" t="s">
        <v>164</v>
      </c>
      <c r="B56" s="6" t="s">
        <v>140</v>
      </c>
      <c r="C56" s="9"/>
      <c r="D56" s="9"/>
      <c r="E56" s="9"/>
      <c r="F56" s="22">
        <v>130000</v>
      </c>
      <c r="G56" s="23" t="s">
        <v>55</v>
      </c>
      <c r="H56" s="23" t="s">
        <v>22</v>
      </c>
      <c r="I56" s="80" t="s">
        <v>141</v>
      </c>
      <c r="J56" s="5" t="s">
        <v>13</v>
      </c>
    </row>
    <row r="57" spans="1:10" ht="25.5" customHeight="1">
      <c r="A57" s="38" t="s">
        <v>52</v>
      </c>
      <c r="B57" s="47" t="s">
        <v>66</v>
      </c>
      <c r="C57" s="50"/>
      <c r="D57" s="50" t="s">
        <v>58</v>
      </c>
      <c r="E57" s="50">
        <v>3292</v>
      </c>
      <c r="F57" s="41">
        <v>1300000</v>
      </c>
      <c r="G57" s="50" t="s">
        <v>4</v>
      </c>
      <c r="H57" s="50" t="s">
        <v>23</v>
      </c>
      <c r="I57" s="50" t="s">
        <v>73</v>
      </c>
      <c r="J57" s="77" t="s">
        <v>24</v>
      </c>
    </row>
    <row r="58" spans="1:10" ht="30" customHeight="1">
      <c r="A58" s="38" t="s">
        <v>65</v>
      </c>
      <c r="B58" s="47" t="s">
        <v>75</v>
      </c>
      <c r="C58" s="50"/>
      <c r="D58" s="50" t="s">
        <v>57</v>
      </c>
      <c r="E58" s="50">
        <v>3235</v>
      </c>
      <c r="F58" s="41">
        <f>1359456-100400</f>
        <v>1259056</v>
      </c>
      <c r="G58" s="72" t="s">
        <v>94</v>
      </c>
      <c r="H58" s="49"/>
      <c r="I58" s="51"/>
      <c r="J58" s="52"/>
    </row>
    <row r="59" spans="1:10" ht="30" customHeight="1">
      <c r="A59" s="38" t="s">
        <v>67</v>
      </c>
      <c r="B59" s="64" t="s">
        <v>83</v>
      </c>
      <c r="C59" s="65"/>
      <c r="D59" s="65" t="s">
        <v>84</v>
      </c>
      <c r="E59" s="65">
        <v>3235</v>
      </c>
      <c r="F59" s="92">
        <v>80000</v>
      </c>
      <c r="G59" s="51" t="s">
        <v>90</v>
      </c>
      <c r="H59" s="51" t="s">
        <v>190</v>
      </c>
      <c r="I59" s="51" t="s">
        <v>188</v>
      </c>
      <c r="J59" s="52" t="s">
        <v>189</v>
      </c>
    </row>
    <row r="60" spans="1:10" ht="29.25" customHeight="1" thickBot="1">
      <c r="A60" s="53" t="s">
        <v>85</v>
      </c>
      <c r="B60" s="54" t="s">
        <v>179</v>
      </c>
      <c r="C60" s="55"/>
      <c r="D60" s="55" t="s">
        <v>61</v>
      </c>
      <c r="E60" s="55">
        <v>4221</v>
      </c>
      <c r="F60" s="93">
        <v>136000</v>
      </c>
      <c r="G60" s="100" t="s">
        <v>55</v>
      </c>
      <c r="H60" s="56"/>
      <c r="I60" s="56" t="s">
        <v>180</v>
      </c>
      <c r="J60" s="57" t="s">
        <v>127</v>
      </c>
    </row>
    <row r="61" spans="1:10" ht="17.25" customHeight="1">
      <c r="A61" s="71" t="s">
        <v>86</v>
      </c>
      <c r="B61" s="64" t="s">
        <v>74</v>
      </c>
      <c r="C61" s="65"/>
      <c r="D61" s="65" t="s">
        <v>93</v>
      </c>
      <c r="E61" s="65">
        <v>422</v>
      </c>
      <c r="F61" s="66">
        <f>F62+F63+F64+F65</f>
        <v>384000</v>
      </c>
      <c r="G61" s="67"/>
      <c r="H61" s="67"/>
      <c r="I61" s="68"/>
      <c r="J61" s="69"/>
    </row>
    <row r="62" spans="1:10" ht="18" customHeight="1">
      <c r="A62" s="2" t="s">
        <v>87</v>
      </c>
      <c r="B62" s="6" t="s">
        <v>91</v>
      </c>
      <c r="C62" s="20"/>
      <c r="D62" s="20"/>
      <c r="E62" s="59">
        <v>4221</v>
      </c>
      <c r="F62" s="22">
        <v>56000</v>
      </c>
      <c r="G62" s="24" t="s">
        <v>55</v>
      </c>
      <c r="H62" s="10" t="s">
        <v>22</v>
      </c>
      <c r="I62" s="9">
        <v>2014</v>
      </c>
      <c r="J62" s="5" t="s">
        <v>127</v>
      </c>
    </row>
    <row r="63" spans="1:10" ht="21.75" customHeight="1">
      <c r="A63" s="2" t="s">
        <v>88</v>
      </c>
      <c r="B63" s="6" t="s">
        <v>69</v>
      </c>
      <c r="C63" s="20"/>
      <c r="D63" s="20"/>
      <c r="E63" s="59">
        <v>4222</v>
      </c>
      <c r="F63" s="22">
        <v>16000</v>
      </c>
      <c r="G63" s="24"/>
      <c r="H63" s="10"/>
      <c r="I63" s="9"/>
      <c r="J63" s="5"/>
    </row>
    <row r="64" spans="1:10" ht="19.5" customHeight="1">
      <c r="A64" s="2" t="s">
        <v>89</v>
      </c>
      <c r="B64" s="6" t="s">
        <v>70</v>
      </c>
      <c r="C64" s="20"/>
      <c r="D64" s="20"/>
      <c r="E64" s="59">
        <v>4223</v>
      </c>
      <c r="F64" s="22">
        <v>32000</v>
      </c>
      <c r="G64" s="24" t="s">
        <v>55</v>
      </c>
      <c r="H64" s="9" t="s">
        <v>22</v>
      </c>
      <c r="I64" s="9">
        <v>2014</v>
      </c>
      <c r="J64" s="5" t="s">
        <v>127</v>
      </c>
    </row>
    <row r="65" spans="1:10" ht="27" customHeight="1">
      <c r="A65" s="2" t="s">
        <v>92</v>
      </c>
      <c r="B65" s="6" t="s">
        <v>71</v>
      </c>
      <c r="C65" s="20"/>
      <c r="D65" s="20"/>
      <c r="E65" s="59">
        <v>4227</v>
      </c>
      <c r="F65" s="22">
        <v>280000</v>
      </c>
      <c r="G65" s="24" t="s">
        <v>4</v>
      </c>
      <c r="H65" s="9" t="s">
        <v>181</v>
      </c>
      <c r="I65" s="24" t="s">
        <v>180</v>
      </c>
      <c r="J65" s="105" t="s">
        <v>127</v>
      </c>
    </row>
    <row r="66" spans="1:10" ht="16.5" customHeight="1" thickBot="1">
      <c r="A66" s="60"/>
      <c r="B66" s="61" t="s">
        <v>68</v>
      </c>
      <c r="C66" s="62"/>
      <c r="D66" s="63"/>
      <c r="E66" s="63"/>
      <c r="F66" s="110">
        <f>F9+F19+F21+F25+F32+F49+F51+F52+F55+F57+F58+F59+F60+F61</f>
        <v>27372536</v>
      </c>
      <c r="G66" s="110"/>
      <c r="H66" s="110"/>
      <c r="I66" s="110"/>
      <c r="J66" s="111"/>
    </row>
    <row r="67" spans="1:10" ht="16.5" customHeight="1" thickBot="1">
      <c r="A67" s="13"/>
      <c r="B67" s="16" t="s">
        <v>14</v>
      </c>
      <c r="C67" s="16"/>
      <c r="D67" s="16"/>
      <c r="E67" s="16"/>
      <c r="F67" s="15"/>
      <c r="G67" s="14"/>
      <c r="H67" s="14"/>
      <c r="I67" s="112">
        <f>F66*1.25</f>
        <v>34215670</v>
      </c>
      <c r="J67" s="113"/>
    </row>
    <row r="68" spans="1:10" ht="21">
      <c r="A68" s="25"/>
      <c r="B68" s="73" t="s">
        <v>95</v>
      </c>
      <c r="C68" s="26"/>
      <c r="D68" s="26"/>
      <c r="E68" s="26"/>
      <c r="F68" s="25"/>
      <c r="G68" s="12"/>
      <c r="H68" s="12"/>
      <c r="I68" s="21"/>
      <c r="J68" s="21"/>
    </row>
    <row r="69" spans="1:6" ht="12.75">
      <c r="A69" s="25"/>
      <c r="C69" s="26"/>
      <c r="D69" s="26"/>
      <c r="E69" s="26"/>
      <c r="F69" s="25"/>
    </row>
    <row r="70" ht="12.75">
      <c r="F70" s="97"/>
    </row>
    <row r="71" spans="6:10" ht="15.75">
      <c r="F71" s="8"/>
      <c r="G71" s="120"/>
      <c r="H71" s="120"/>
      <c r="I71" s="120"/>
      <c r="J71" s="120"/>
    </row>
    <row r="72" spans="2:10" ht="15.75" customHeight="1">
      <c r="B72" s="29"/>
      <c r="F72" s="7"/>
      <c r="H72" s="99"/>
      <c r="I72" s="95"/>
      <c r="J72" s="95"/>
    </row>
    <row r="73" ht="14.25">
      <c r="F73" s="96"/>
    </row>
    <row r="74" spans="2:6" ht="12.75">
      <c r="B74" s="103"/>
      <c r="F74" s="98"/>
    </row>
    <row r="75" spans="2:6" ht="12.75">
      <c r="B75" s="29"/>
      <c r="F75" s="98"/>
    </row>
    <row r="76" spans="2:6" ht="12.75">
      <c r="B76" s="98"/>
      <c r="F76" s="98"/>
    </row>
    <row r="77" ht="12.75">
      <c r="F77" s="29"/>
    </row>
    <row r="79" ht="12.75">
      <c r="F79" s="29"/>
    </row>
  </sheetData>
  <sheetProtection/>
  <mergeCells count="13">
    <mergeCell ref="G71:J71"/>
    <mergeCell ref="I6:I8"/>
    <mergeCell ref="C6:C8"/>
    <mergeCell ref="H6:H8"/>
    <mergeCell ref="D6:D8"/>
    <mergeCell ref="E6:E8"/>
    <mergeCell ref="J6:J8"/>
    <mergeCell ref="G6:G8"/>
    <mergeCell ref="F66:J66"/>
    <mergeCell ref="I67:J67"/>
    <mergeCell ref="A6:A8"/>
    <mergeCell ref="B6:B8"/>
    <mergeCell ref="F6:F8"/>
  </mergeCells>
  <printOptions/>
  <pageMargins left="0.7" right="0.7" top="0.75" bottom="0.75" header="0.3" footer="0.3"/>
  <pageSetup horizontalDpi="600" verticalDpi="600" orientation="landscape" paperSize="9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9.140625" style="1" customWidth="1"/>
    <col min="3" max="5" width="9.140625" style="3" customWidth="1"/>
    <col min="6" max="6" width="9.140625" style="1" customWidth="1"/>
    <col min="7" max="9" width="9.140625" style="3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MINGORP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mvorih</dc:creator>
  <cp:keywords/>
  <dc:description/>
  <cp:lastModifiedBy>Danijela Ban</cp:lastModifiedBy>
  <cp:lastPrinted>2014-01-27T12:59:57Z</cp:lastPrinted>
  <dcterms:created xsi:type="dcterms:W3CDTF">2010-06-18T08:53:17Z</dcterms:created>
  <dcterms:modified xsi:type="dcterms:W3CDTF">2014-01-28T09:38:53Z</dcterms:modified>
  <cp:category/>
  <cp:version/>
  <cp:contentType/>
  <cp:contentStatus/>
</cp:coreProperties>
</file>