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plan 2013" sheetId="1" r:id="rId1"/>
    <sheet name="a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<sst xmlns="http://schemas.openxmlformats.org/spreadsheetml/2006/main" count="280" uniqueCount="173">
  <si>
    <t>Red. 
Br.</t>
  </si>
  <si>
    <t>1.</t>
  </si>
  <si>
    <t>2.</t>
  </si>
  <si>
    <t>Sitni inventar i auto gume</t>
  </si>
  <si>
    <t>Usluge telefona i pošte i prijevoza</t>
  </si>
  <si>
    <t>Zdravstvene i veterinarske usluge</t>
  </si>
  <si>
    <t>Ostale usluge</t>
  </si>
  <si>
    <t>otvoreni</t>
  </si>
  <si>
    <t>STRATEŠKE ROBNE ZALIHE</t>
  </si>
  <si>
    <t>1.1.</t>
  </si>
  <si>
    <t>1.2.</t>
  </si>
  <si>
    <t>1.3.</t>
  </si>
  <si>
    <t>Planirani 
početak nabave</t>
  </si>
  <si>
    <t>Planirano 
trajanje ugovora ili okvirnog sporazuma</t>
  </si>
  <si>
    <t>Procijenjena
vrijednost bez PDV-a (kn)</t>
  </si>
  <si>
    <t>Predmet nabave</t>
  </si>
  <si>
    <t>30 dana</t>
  </si>
  <si>
    <t>Ured. mater. i ostali materijalni 
rashodi</t>
  </si>
  <si>
    <t>Informatizacija - uredska oprema i namještaj</t>
  </si>
  <si>
    <t>Dodatna ulaganja u vlastita skladišta - dodatna ulaganja na građ. objektima</t>
  </si>
  <si>
    <t>ADMINISTRACIJA I 
UPRAVLJANJE RZ</t>
  </si>
  <si>
    <t>Evidencijski broj</t>
  </si>
  <si>
    <t>USLUGE I RADOVI</t>
  </si>
  <si>
    <t>Energija (diesel gorivo, motorni benzin)</t>
  </si>
  <si>
    <t>Vrsta postupka javne nabave</t>
  </si>
  <si>
    <t>ugovor o JN</t>
  </si>
  <si>
    <t>narudžbenica</t>
  </si>
  <si>
    <t>okvirni sporazum</t>
  </si>
  <si>
    <t>2 godine</t>
  </si>
  <si>
    <t xml:space="preserve">Sklapa li se ugovor o javnoj nabavi (JN) ili okvirni sporazum </t>
  </si>
  <si>
    <t>USLUGE TEKUĆEG I INVESTIC. ODRŽAVANJA</t>
  </si>
  <si>
    <t>Servis službenih automobila</t>
  </si>
  <si>
    <t>Usluga održavanja knjigovodst. Programskih modula</t>
  </si>
  <si>
    <t>Servis vatrodojavnih sustava u skladištima RZ-a i periodični pregled vatr. aparata</t>
  </si>
  <si>
    <t>3.</t>
  </si>
  <si>
    <t>4.</t>
  </si>
  <si>
    <t>4.1.</t>
  </si>
  <si>
    <t>4.3.</t>
  </si>
  <si>
    <t>4.4.</t>
  </si>
  <si>
    <t>4.5.</t>
  </si>
  <si>
    <t>KOMUNALNE USLUGE</t>
  </si>
  <si>
    <t>Ostale usluge tekućeg i investicijskog održavanja</t>
  </si>
  <si>
    <t>Iznošenje i odvoz smeća skladište Zabok</t>
  </si>
  <si>
    <t>Ostale komunalne usluge skladište Glina</t>
  </si>
  <si>
    <t>Ostale komunalne usluge Dvor</t>
  </si>
  <si>
    <t>Ostale komunalne usluge Transadria Rijeka</t>
  </si>
  <si>
    <t>Ostale komunalne usluge Jakšić</t>
  </si>
  <si>
    <t>Iznošenje i odvoz smeća skladište Trast - Split</t>
  </si>
  <si>
    <t>Ostale komunalne usluge Trast - Split</t>
  </si>
  <si>
    <t>3.1.</t>
  </si>
  <si>
    <t>4.6.</t>
  </si>
  <si>
    <t>5.</t>
  </si>
  <si>
    <t>5.1.</t>
  </si>
  <si>
    <t>5.2.</t>
  </si>
  <si>
    <t>5.3.</t>
  </si>
  <si>
    <t>5.4.</t>
  </si>
  <si>
    <t>5.5.</t>
  </si>
  <si>
    <t>5.6.</t>
  </si>
  <si>
    <t>6.</t>
  </si>
  <si>
    <t>7.</t>
  </si>
  <si>
    <t>8.</t>
  </si>
  <si>
    <t xml:space="preserve">Intelektualne i osobne usluge </t>
  </si>
  <si>
    <t>Usluge odvjetnika</t>
  </si>
  <si>
    <t>9.</t>
  </si>
  <si>
    <t>10.</t>
  </si>
  <si>
    <t>AKTIVNOST</t>
  </si>
  <si>
    <t>KONTO</t>
  </si>
  <si>
    <t>Usluge fumigacije</t>
  </si>
  <si>
    <t>bagatelna</t>
  </si>
  <si>
    <t xml:space="preserve">II , III i IV 
kvartal </t>
  </si>
  <si>
    <t>19.6.2013</t>
  </si>
  <si>
    <t>okvirni 
sporazum</t>
  </si>
  <si>
    <t>A561001</t>
  </si>
  <si>
    <t>A561000</t>
  </si>
  <si>
    <t>K561022</t>
  </si>
  <si>
    <t>K561016</t>
  </si>
  <si>
    <t>K400262</t>
  </si>
  <si>
    <t>Ministarstvo gospodarstva - Ravnateljstvo za robne zalihe</t>
  </si>
  <si>
    <t>6.1.</t>
  </si>
  <si>
    <t>6.2.</t>
  </si>
  <si>
    <t>6.3.</t>
  </si>
  <si>
    <t>6.4.</t>
  </si>
  <si>
    <t>6.5.</t>
  </si>
  <si>
    <t>6.6.</t>
  </si>
  <si>
    <t>6.7.</t>
  </si>
  <si>
    <t>8.1.</t>
  </si>
  <si>
    <t>11.</t>
  </si>
  <si>
    <t>Premije osiguranja</t>
  </si>
  <si>
    <t>12.</t>
  </si>
  <si>
    <t>Usluge telefona i pošte i prijevoza (Beljetrans)</t>
  </si>
  <si>
    <t>rujan</t>
  </si>
  <si>
    <t>4.7.</t>
  </si>
  <si>
    <t>Komunikacijska oprema</t>
  </si>
  <si>
    <t>Oprema za održavanje i zaštitu</t>
  </si>
  <si>
    <t>Uređaji, strojevi i oprema za ostale namjene</t>
  </si>
  <si>
    <t>8.2.</t>
  </si>
  <si>
    <t>prosinac</t>
  </si>
  <si>
    <t>Postrojenja i oprema</t>
  </si>
  <si>
    <t>Skladištenje i čuvanje robnih zaliha (zakupn. i najamnine)</t>
  </si>
  <si>
    <t>Ured za središnju JN</t>
  </si>
  <si>
    <t>01/2013/E-VV</t>
  </si>
  <si>
    <t>03/2013/E-VV</t>
  </si>
  <si>
    <t>ožujak</t>
  </si>
  <si>
    <t>8/ 2013.</t>
  </si>
  <si>
    <t>31.12.2013.</t>
  </si>
  <si>
    <t>Usluge odvjetnika za Dalmaciju</t>
  </si>
  <si>
    <t>usluge iz 
dodatka II. B</t>
  </si>
  <si>
    <t>siječanj 2013</t>
  </si>
  <si>
    <t>31.12.2013</t>
  </si>
  <si>
    <t>Uklanjanje drveća Kuzmica</t>
  </si>
  <si>
    <t>2.1.</t>
  </si>
  <si>
    <t>Hidratanska protupožarna mreža</t>
  </si>
  <si>
    <t>Nabava i ugradnja ulaznih vrata u skladištu Zabok</t>
  </si>
  <si>
    <t>Popravak i defektaža 2 viličara u skladištu Zabok</t>
  </si>
  <si>
    <t>Popravak električnih i gromobranskih instalacija u skladištu Split</t>
  </si>
  <si>
    <t>Popravak hidranta u skladištu Split</t>
  </si>
  <si>
    <t>5.7.</t>
  </si>
  <si>
    <t>5.8.</t>
  </si>
  <si>
    <t>01/2013/E-MV</t>
  </si>
  <si>
    <t>01/2013/E-BN</t>
  </si>
  <si>
    <t>Obnova voznog parka</t>
  </si>
  <si>
    <t>K561024</t>
  </si>
  <si>
    <t>13.</t>
  </si>
  <si>
    <t>14.</t>
  </si>
  <si>
    <t>14.1.</t>
  </si>
  <si>
    <t>14.2.</t>
  </si>
  <si>
    <t>14.3.</t>
  </si>
  <si>
    <t>Ured za 
središnju JN</t>
  </si>
  <si>
    <t>Uredska oprema i namještaj</t>
  </si>
  <si>
    <t>14.4.</t>
  </si>
  <si>
    <t>A 561000</t>
  </si>
  <si>
    <t>*</t>
  </si>
  <si>
    <r>
      <t xml:space="preserve">* = </t>
    </r>
    <r>
      <rPr>
        <sz val="12"/>
        <rFont val="Calibri"/>
        <family val="2"/>
      </rPr>
      <t>Osnovni teritorijalni razmještaj robnih zaliha državna je tajna.  (Zakon o strateškim robnim zalihama N.N. br. 87/2002)</t>
    </r>
  </si>
  <si>
    <t>Zagreb, rujan 2013. godine</t>
  </si>
  <si>
    <t xml:space="preserve">                                                IZMJENA I DOPUNA  PLANA  NABAVE  ZA  PRORAČUNSKU 2013. GODINU </t>
  </si>
  <si>
    <t>02/2013/E-MV</t>
  </si>
  <si>
    <t>1.4.</t>
  </si>
  <si>
    <t>04/2013/E-MV</t>
  </si>
  <si>
    <t>pregovarački
 postupak</t>
  </si>
  <si>
    <t>1.5.</t>
  </si>
  <si>
    <t>Suncokretovo ulje u količini od 20.000 lit (humanitarna pomoć)</t>
  </si>
  <si>
    <t>Brašno T-550 glatko (pak. 1/1) u količini od 40.000 kg (humanitarna pomoć)</t>
  </si>
  <si>
    <t>03/2013/E-MV</t>
  </si>
  <si>
    <t>1.6.</t>
  </si>
  <si>
    <t>Kokošja pašteta u količini od 40.000 kg</t>
  </si>
  <si>
    <t>04/2013/E-VV</t>
  </si>
  <si>
    <t>1.7.</t>
  </si>
  <si>
    <t>Pružanje zaštitarskih usluga tjelesne zaštite osoba i imovine</t>
  </si>
  <si>
    <t>05/2013/E-MV</t>
  </si>
  <si>
    <t>12 mjeseci</t>
  </si>
  <si>
    <t xml:space="preserve">Pšenica u okvirnoj količini 
od 4.600.000 kg </t>
  </si>
  <si>
    <t xml:space="preserve">Kukuruz u okvirnoj količini 
od 2.500.000 kg </t>
  </si>
  <si>
    <t xml:space="preserve">Jaja u prahu u količini 
od 10.000 kg </t>
  </si>
  <si>
    <t>Šećer u količini od 70.000 kg</t>
  </si>
  <si>
    <t>06/2013/E-MV</t>
  </si>
  <si>
    <t>listopad</t>
  </si>
  <si>
    <t xml:space="preserve">otvoreni </t>
  </si>
  <si>
    <t>Pregled spremnika za omekšivače -ADRIACHEM</t>
  </si>
  <si>
    <t>Čišćenje opasnog otpada iz spremnika - ADRIACHEM</t>
  </si>
  <si>
    <t>9.1.</t>
  </si>
  <si>
    <t>9.2.</t>
  </si>
  <si>
    <t xml:space="preserve">svibanj </t>
  </si>
  <si>
    <t>15 dana</t>
  </si>
  <si>
    <t>srpanj</t>
  </si>
  <si>
    <t>2.3.</t>
  </si>
  <si>
    <t>70 dana</t>
  </si>
  <si>
    <t>KLASA: 406-01/13-03/03</t>
  </si>
  <si>
    <t>POMOĆNIK MINISTRA</t>
  </si>
  <si>
    <t>Ivo Milatić, dipl. oec.</t>
  </si>
  <si>
    <t>URBROJ: 526-07-02/3-13-2</t>
  </si>
  <si>
    <t>07/2013/E-MV</t>
  </si>
  <si>
    <t>04/2009/E-VV</t>
  </si>
  <si>
    <t xml:space="preserve">listopad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</si>
</sst>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[$-F800]dddd\,\ mmmm\ dd\,\ yyyy"/>
    <numFmt numFmtId="166" formatCode="[$-41A]d\.\ mmmm\ yyyy\."/>
    <numFmt numFmtId="167" formatCode="0.0000"/>
    <numFmt numFmtId="168" formatCode="0.000"/>
    <numFmt numFmtId="169" formatCode="0.0"/>
  </numFmts>
  <fonts count="46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2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59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43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0" fontId="0" fillId="33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43" fontId="2" fillId="2" borderId="12" xfId="0" applyNumberFormat="1" applyFont="1" applyFill="1" applyBorder="1" applyAlignment="1">
      <alignment vertical="center"/>
    </xf>
    <xf numFmtId="43" fontId="2" fillId="2" borderId="13" xfId="0" applyNumberFormat="1" applyFont="1" applyFill="1" applyBorder="1" applyAlignment="1">
      <alignment vertical="center"/>
    </xf>
    <xf numFmtId="43" fontId="2" fillId="2" borderId="13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43" fontId="2" fillId="2" borderId="11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43" fontId="0" fillId="33" borderId="13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3" fontId="0" fillId="0" borderId="15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43" fontId="0" fillId="33" borderId="12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43" fontId="3" fillId="2" borderId="21" xfId="0" applyNumberFormat="1" applyFont="1" applyFill="1" applyBorder="1" applyAlignment="1">
      <alignment vertical="center"/>
    </xf>
    <xf numFmtId="43" fontId="3" fillId="2" borderId="1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43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center"/>
    </xf>
    <xf numFmtId="43" fontId="11" fillId="33" borderId="12" xfId="0" applyNumberFormat="1" applyFont="1" applyFill="1" applyBorder="1" applyAlignment="1">
      <alignment vertical="center"/>
    </xf>
    <xf numFmtId="43" fontId="11" fillId="33" borderId="13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/>
    </xf>
    <xf numFmtId="49" fontId="0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52">
      <selection activeCell="L21" sqref="L21"/>
    </sheetView>
  </sheetViews>
  <sheetFormatPr defaultColWidth="9.140625" defaultRowHeight="12.75"/>
  <cols>
    <col min="1" max="1" width="5.57421875" style="1" customWidth="1"/>
    <col min="2" max="2" width="27.00390625" style="1" customWidth="1"/>
    <col min="3" max="3" width="14.57421875" style="4" customWidth="1"/>
    <col min="4" max="4" width="12.140625" style="4" customWidth="1"/>
    <col min="5" max="5" width="8.7109375" style="4" customWidth="1"/>
    <col min="6" max="6" width="16.8515625" style="1" customWidth="1"/>
    <col min="7" max="7" width="14.421875" style="4" customWidth="1"/>
    <col min="8" max="8" width="13.7109375" style="4" customWidth="1"/>
    <col min="9" max="9" width="9.8515625" style="4" customWidth="1"/>
    <col min="10" max="10" width="10.8515625" style="1" customWidth="1"/>
    <col min="11" max="11" width="4.140625" style="1" customWidth="1"/>
    <col min="12" max="12" width="27.140625" style="84" customWidth="1"/>
    <col min="13" max="16384" width="9.140625" style="1" customWidth="1"/>
  </cols>
  <sheetData>
    <row r="1" spans="1:5" ht="15.75">
      <c r="A1" s="52" t="s">
        <v>77</v>
      </c>
      <c r="B1" s="52"/>
      <c r="C1" s="14"/>
      <c r="D1" s="14"/>
      <c r="E1" s="13"/>
    </row>
    <row r="2" spans="1:5" ht="15">
      <c r="A2" s="62" t="s">
        <v>133</v>
      </c>
      <c r="B2" s="3"/>
      <c r="C2" s="13"/>
      <c r="D2" s="13"/>
      <c r="E2" s="13"/>
    </row>
    <row r="3" spans="2:8" ht="12.75">
      <c r="B3" s="63"/>
      <c r="C3" s="35"/>
      <c r="D3" s="35"/>
      <c r="E3" s="35"/>
      <c r="F3" s="28"/>
      <c r="G3" s="5"/>
      <c r="H3" s="5"/>
    </row>
    <row r="4" spans="2:8" ht="15.75">
      <c r="B4" s="11" t="s">
        <v>134</v>
      </c>
      <c r="C4" s="14"/>
      <c r="D4" s="14"/>
      <c r="E4" s="14"/>
      <c r="F4" s="11"/>
      <c r="G4" s="5"/>
      <c r="H4" s="5"/>
    </row>
    <row r="5" spans="3:8" ht="3.75" customHeight="1" thickBot="1">
      <c r="C5" s="12"/>
      <c r="D5" s="12"/>
      <c r="E5" s="12"/>
      <c r="H5" s="15"/>
    </row>
    <row r="6" spans="1:10" ht="12.75" customHeight="1">
      <c r="A6" s="111" t="s">
        <v>0</v>
      </c>
      <c r="B6" s="108" t="s">
        <v>15</v>
      </c>
      <c r="C6" s="103" t="s">
        <v>21</v>
      </c>
      <c r="D6" s="103" t="s">
        <v>65</v>
      </c>
      <c r="E6" s="103" t="s">
        <v>66</v>
      </c>
      <c r="F6" s="114" t="s">
        <v>14</v>
      </c>
      <c r="G6" s="108" t="s">
        <v>24</v>
      </c>
      <c r="H6" s="103" t="s">
        <v>29</v>
      </c>
      <c r="I6" s="117" t="s">
        <v>12</v>
      </c>
      <c r="J6" s="106" t="s">
        <v>13</v>
      </c>
    </row>
    <row r="7" spans="1:10" ht="12.75">
      <c r="A7" s="112"/>
      <c r="B7" s="109"/>
      <c r="C7" s="104"/>
      <c r="D7" s="104"/>
      <c r="E7" s="104"/>
      <c r="F7" s="115"/>
      <c r="G7" s="109"/>
      <c r="H7" s="104"/>
      <c r="I7" s="118"/>
      <c r="J7" s="107"/>
    </row>
    <row r="8" spans="1:10" ht="40.5" customHeight="1">
      <c r="A8" s="113"/>
      <c r="B8" s="110"/>
      <c r="C8" s="105"/>
      <c r="D8" s="105"/>
      <c r="E8" s="105"/>
      <c r="F8" s="116"/>
      <c r="G8" s="110"/>
      <c r="H8" s="105"/>
      <c r="I8" s="118"/>
      <c r="J8" s="107"/>
    </row>
    <row r="9" spans="1:12" ht="18" customHeight="1">
      <c r="A9" s="37" t="s">
        <v>1</v>
      </c>
      <c r="B9" s="38" t="s">
        <v>8</v>
      </c>
      <c r="C9" s="39"/>
      <c r="D9" s="39" t="s">
        <v>75</v>
      </c>
      <c r="E9" s="39">
        <v>4411</v>
      </c>
      <c r="F9" s="40">
        <f>SUM(F10:F16)</f>
        <v>12638600</v>
      </c>
      <c r="G9" s="41"/>
      <c r="H9" s="41"/>
      <c r="I9" s="41"/>
      <c r="J9" s="44"/>
      <c r="L9" s="85"/>
    </row>
    <row r="10" spans="1:12" ht="28.5" customHeight="1">
      <c r="A10" s="26" t="s">
        <v>9</v>
      </c>
      <c r="B10" s="83" t="s">
        <v>150</v>
      </c>
      <c r="C10" s="8" t="s">
        <v>100</v>
      </c>
      <c r="D10" s="25"/>
      <c r="E10" s="25"/>
      <c r="F10" s="64">
        <v>4696600</v>
      </c>
      <c r="G10" s="34" t="s">
        <v>7</v>
      </c>
      <c r="H10" s="33" t="s">
        <v>25</v>
      </c>
      <c r="I10" s="20" t="s">
        <v>90</v>
      </c>
      <c r="J10" s="6" t="s">
        <v>16</v>
      </c>
      <c r="L10" s="85"/>
    </row>
    <row r="11" spans="1:12" ht="31.5" customHeight="1">
      <c r="A11" s="26" t="s">
        <v>10</v>
      </c>
      <c r="B11" s="83" t="s">
        <v>151</v>
      </c>
      <c r="C11" s="8" t="s">
        <v>101</v>
      </c>
      <c r="D11" s="25"/>
      <c r="E11" s="25"/>
      <c r="F11" s="64">
        <v>4250000</v>
      </c>
      <c r="G11" s="34" t="s">
        <v>7</v>
      </c>
      <c r="H11" s="33" t="s">
        <v>25</v>
      </c>
      <c r="I11" s="20" t="s">
        <v>90</v>
      </c>
      <c r="J11" s="6" t="s">
        <v>16</v>
      </c>
      <c r="L11" s="85"/>
    </row>
    <row r="12" spans="1:12" ht="25.5">
      <c r="A12" s="27" t="s">
        <v>11</v>
      </c>
      <c r="B12" s="7" t="s">
        <v>152</v>
      </c>
      <c r="C12" s="8" t="s">
        <v>135</v>
      </c>
      <c r="D12" s="36"/>
      <c r="E12" s="36"/>
      <c r="F12" s="64">
        <v>760000</v>
      </c>
      <c r="G12" s="10" t="s">
        <v>7</v>
      </c>
      <c r="H12" s="33" t="s">
        <v>25</v>
      </c>
      <c r="I12" s="20" t="s">
        <v>102</v>
      </c>
      <c r="J12" s="6" t="s">
        <v>16</v>
      </c>
      <c r="L12" s="85"/>
    </row>
    <row r="13" spans="1:12" ht="38.25">
      <c r="A13" s="27" t="s">
        <v>136</v>
      </c>
      <c r="B13" s="7" t="s">
        <v>140</v>
      </c>
      <c r="C13" s="8" t="s">
        <v>137</v>
      </c>
      <c r="D13" s="36"/>
      <c r="E13" s="36"/>
      <c r="F13" s="64">
        <v>210000</v>
      </c>
      <c r="G13" s="19" t="s">
        <v>138</v>
      </c>
      <c r="H13" s="33" t="s">
        <v>25</v>
      </c>
      <c r="I13" s="19"/>
      <c r="J13" s="6"/>
      <c r="L13" s="85"/>
    </row>
    <row r="14" spans="1:12" ht="44.25" customHeight="1">
      <c r="A14" s="27" t="s">
        <v>139</v>
      </c>
      <c r="B14" s="7" t="s">
        <v>141</v>
      </c>
      <c r="C14" s="8" t="s">
        <v>142</v>
      </c>
      <c r="D14" s="36"/>
      <c r="E14" s="36"/>
      <c r="F14" s="64">
        <v>112000</v>
      </c>
      <c r="G14" s="19" t="s">
        <v>138</v>
      </c>
      <c r="H14" s="33" t="s">
        <v>25</v>
      </c>
      <c r="I14" s="19"/>
      <c r="J14" s="6"/>
      <c r="L14" s="85"/>
    </row>
    <row r="15" spans="1:12" ht="30.75" customHeight="1">
      <c r="A15" s="27" t="s">
        <v>143</v>
      </c>
      <c r="B15" s="7" t="s">
        <v>144</v>
      </c>
      <c r="C15" s="8" t="s">
        <v>145</v>
      </c>
      <c r="D15" s="36"/>
      <c r="E15" s="36"/>
      <c r="F15" s="64">
        <v>2160000</v>
      </c>
      <c r="G15" s="10" t="s">
        <v>7</v>
      </c>
      <c r="H15" s="33" t="s">
        <v>25</v>
      </c>
      <c r="I15" s="19" t="s">
        <v>90</v>
      </c>
      <c r="J15" s="6" t="s">
        <v>16</v>
      </c>
      <c r="L15" s="85"/>
    </row>
    <row r="16" spans="1:12" ht="19.5" customHeight="1">
      <c r="A16" s="27" t="s">
        <v>146</v>
      </c>
      <c r="B16" s="7" t="s">
        <v>153</v>
      </c>
      <c r="C16" s="8" t="s">
        <v>154</v>
      </c>
      <c r="D16" s="36"/>
      <c r="E16" s="36"/>
      <c r="F16" s="64">
        <v>450000</v>
      </c>
      <c r="G16" s="10" t="s">
        <v>7</v>
      </c>
      <c r="H16" s="33" t="s">
        <v>25</v>
      </c>
      <c r="I16" s="19" t="s">
        <v>155</v>
      </c>
      <c r="J16" s="6" t="s">
        <v>16</v>
      </c>
      <c r="L16" s="85"/>
    </row>
    <row r="17" spans="1:12" ht="19.5" customHeight="1">
      <c r="A17" s="37" t="s">
        <v>2</v>
      </c>
      <c r="B17" s="38" t="s">
        <v>22</v>
      </c>
      <c r="C17" s="39"/>
      <c r="D17" s="39" t="s">
        <v>73</v>
      </c>
      <c r="E17" s="39"/>
      <c r="F17" s="40">
        <f>F18+F19+F20</f>
        <v>231500</v>
      </c>
      <c r="G17" s="41"/>
      <c r="H17" s="41"/>
      <c r="I17" s="41"/>
      <c r="J17" s="44"/>
      <c r="K17" s="4"/>
      <c r="L17" s="86"/>
    </row>
    <row r="18" spans="1:10" ht="12.75">
      <c r="A18" s="26" t="s">
        <v>110</v>
      </c>
      <c r="B18" s="65" t="s">
        <v>109</v>
      </c>
      <c r="C18" s="8"/>
      <c r="D18" s="25"/>
      <c r="E18" s="36">
        <v>3239</v>
      </c>
      <c r="F18" s="64">
        <v>70000</v>
      </c>
      <c r="G18" s="34" t="s">
        <v>7</v>
      </c>
      <c r="H18" s="33" t="s">
        <v>25</v>
      </c>
      <c r="I18" s="59" t="s">
        <v>172</v>
      </c>
      <c r="J18" s="6" t="s">
        <v>16</v>
      </c>
    </row>
    <row r="19" spans="1:10" ht="38.25">
      <c r="A19" s="26" t="s">
        <v>110</v>
      </c>
      <c r="B19" s="7" t="s">
        <v>147</v>
      </c>
      <c r="C19" s="8"/>
      <c r="D19" s="25"/>
      <c r="E19" s="36">
        <v>3239</v>
      </c>
      <c r="F19" s="64">
        <v>69000</v>
      </c>
      <c r="G19" s="34" t="s">
        <v>68</v>
      </c>
      <c r="H19" s="33" t="s">
        <v>26</v>
      </c>
      <c r="I19" s="95" t="s">
        <v>163</v>
      </c>
      <c r="J19" s="6" t="s">
        <v>165</v>
      </c>
    </row>
    <row r="20" spans="1:12" ht="38.25">
      <c r="A20" s="26" t="s">
        <v>164</v>
      </c>
      <c r="B20" s="7" t="s">
        <v>147</v>
      </c>
      <c r="C20" s="8" t="s">
        <v>148</v>
      </c>
      <c r="D20" s="36"/>
      <c r="E20" s="36">
        <v>3239</v>
      </c>
      <c r="F20" s="64">
        <v>92500</v>
      </c>
      <c r="G20" s="19" t="s">
        <v>106</v>
      </c>
      <c r="H20" s="33" t="s">
        <v>25</v>
      </c>
      <c r="I20" s="19" t="s">
        <v>90</v>
      </c>
      <c r="J20" s="6" t="s">
        <v>149</v>
      </c>
      <c r="L20" s="94"/>
    </row>
    <row r="21" spans="1:10" ht="41.25" customHeight="1">
      <c r="A21" s="45" t="s">
        <v>34</v>
      </c>
      <c r="B21" s="46" t="s">
        <v>19</v>
      </c>
      <c r="C21" s="39"/>
      <c r="D21" s="39" t="s">
        <v>74</v>
      </c>
      <c r="E21" s="39"/>
      <c r="F21" s="40">
        <f>F22</f>
        <v>560000</v>
      </c>
      <c r="G21" s="41"/>
      <c r="H21" s="47"/>
      <c r="I21" s="48"/>
      <c r="J21" s="43"/>
    </row>
    <row r="22" spans="1:10" ht="25.5">
      <c r="A22" s="2" t="s">
        <v>49</v>
      </c>
      <c r="B22" s="7" t="s">
        <v>111</v>
      </c>
      <c r="C22" s="8"/>
      <c r="D22" s="8"/>
      <c r="E22" s="8">
        <v>4214</v>
      </c>
      <c r="F22" s="18">
        <v>560000</v>
      </c>
      <c r="G22" s="19" t="s">
        <v>7</v>
      </c>
      <c r="H22" s="19" t="s">
        <v>25</v>
      </c>
      <c r="I22" s="59" t="s">
        <v>172</v>
      </c>
      <c r="J22" s="6" t="s">
        <v>16</v>
      </c>
    </row>
    <row r="23" spans="1:10" ht="25.5">
      <c r="A23" s="37" t="s">
        <v>35</v>
      </c>
      <c r="B23" s="46" t="s">
        <v>20</v>
      </c>
      <c r="C23" s="39"/>
      <c r="D23" s="39" t="s">
        <v>73</v>
      </c>
      <c r="E23" s="39"/>
      <c r="F23" s="40">
        <f>SUM(F24:F29)</f>
        <v>820480</v>
      </c>
      <c r="G23" s="41"/>
      <c r="H23" s="47"/>
      <c r="I23" s="48"/>
      <c r="J23" s="43"/>
    </row>
    <row r="24" spans="1:10" ht="25.5">
      <c r="A24" s="2" t="s">
        <v>36</v>
      </c>
      <c r="B24" s="7" t="s">
        <v>17</v>
      </c>
      <c r="C24" s="8"/>
      <c r="D24" s="8"/>
      <c r="E24" s="8">
        <v>3221</v>
      </c>
      <c r="F24" s="18">
        <v>60480</v>
      </c>
      <c r="G24" s="59" t="s">
        <v>99</v>
      </c>
      <c r="H24" s="19" t="s">
        <v>27</v>
      </c>
      <c r="I24" s="20" t="s">
        <v>69</v>
      </c>
      <c r="J24" s="6" t="s">
        <v>103</v>
      </c>
    </row>
    <row r="25" spans="1:10" ht="25.5">
      <c r="A25" s="2" t="s">
        <v>37</v>
      </c>
      <c r="B25" s="7" t="s">
        <v>23</v>
      </c>
      <c r="C25" s="8"/>
      <c r="D25" s="8"/>
      <c r="E25" s="8">
        <v>3223</v>
      </c>
      <c r="F25" s="18">
        <v>96000</v>
      </c>
      <c r="G25" s="59" t="s">
        <v>99</v>
      </c>
      <c r="H25" s="19" t="s">
        <v>27</v>
      </c>
      <c r="I25" s="20" t="s">
        <v>69</v>
      </c>
      <c r="J25" s="6" t="s">
        <v>104</v>
      </c>
    </row>
    <row r="26" spans="1:10" ht="27.75" customHeight="1">
      <c r="A26" s="2" t="s">
        <v>38</v>
      </c>
      <c r="B26" s="7" t="s">
        <v>3</v>
      </c>
      <c r="C26" s="8"/>
      <c r="D26" s="8"/>
      <c r="E26" s="8">
        <v>3225</v>
      </c>
      <c r="F26" s="18">
        <v>24000</v>
      </c>
      <c r="G26" s="59" t="s">
        <v>99</v>
      </c>
      <c r="H26" s="19" t="s">
        <v>27</v>
      </c>
      <c r="I26" s="8"/>
      <c r="J26" s="6" t="s">
        <v>104</v>
      </c>
    </row>
    <row r="27" spans="1:10" ht="25.5">
      <c r="A27" s="2" t="s">
        <v>39</v>
      </c>
      <c r="B27" s="7" t="s">
        <v>4</v>
      </c>
      <c r="C27" s="8"/>
      <c r="D27" s="8"/>
      <c r="E27" s="8">
        <v>3231</v>
      </c>
      <c r="F27" s="18">
        <f>64000</f>
        <v>64000</v>
      </c>
      <c r="G27" s="59" t="s">
        <v>99</v>
      </c>
      <c r="H27" s="19" t="s">
        <v>27</v>
      </c>
      <c r="I27" s="20" t="s">
        <v>69</v>
      </c>
      <c r="J27" s="6" t="s">
        <v>104</v>
      </c>
    </row>
    <row r="28" spans="1:10" ht="25.5">
      <c r="A28" s="2" t="s">
        <v>50</v>
      </c>
      <c r="B28" s="7" t="s">
        <v>4</v>
      </c>
      <c r="C28" s="8" t="s">
        <v>170</v>
      </c>
      <c r="D28" s="8"/>
      <c r="E28" s="8">
        <v>3231</v>
      </c>
      <c r="F28" s="18">
        <f>560000</f>
        <v>560000</v>
      </c>
      <c r="G28" s="59" t="s">
        <v>156</v>
      </c>
      <c r="H28" s="19" t="s">
        <v>27</v>
      </c>
      <c r="I28" s="59" t="s">
        <v>172</v>
      </c>
      <c r="J28" s="6" t="s">
        <v>28</v>
      </c>
    </row>
    <row r="29" spans="1:10" ht="28.5" customHeight="1">
      <c r="A29" s="2" t="s">
        <v>91</v>
      </c>
      <c r="B29" s="7" t="s">
        <v>89</v>
      </c>
      <c r="C29" s="20" t="s">
        <v>171</v>
      </c>
      <c r="D29" s="20"/>
      <c r="E29" s="20">
        <v>3231</v>
      </c>
      <c r="F29" s="18">
        <v>16000</v>
      </c>
      <c r="G29" s="10" t="s">
        <v>7</v>
      </c>
      <c r="H29" s="19" t="s">
        <v>71</v>
      </c>
      <c r="I29" s="20" t="s">
        <v>69</v>
      </c>
      <c r="J29" s="21" t="s">
        <v>70</v>
      </c>
    </row>
    <row r="30" spans="1:10" ht="27.75" customHeight="1">
      <c r="A30" s="37" t="s">
        <v>51</v>
      </c>
      <c r="B30" s="46" t="s">
        <v>30</v>
      </c>
      <c r="C30" s="39"/>
      <c r="D30" s="39" t="s">
        <v>73</v>
      </c>
      <c r="E30" s="39">
        <v>3232</v>
      </c>
      <c r="F30" s="40">
        <f>SUM(F31:F38)</f>
        <v>1720000</v>
      </c>
      <c r="G30" s="41"/>
      <c r="H30" s="47"/>
      <c r="I30" s="48"/>
      <c r="J30" s="43"/>
    </row>
    <row r="31" spans="1:10" ht="17.25" customHeight="1">
      <c r="A31" s="2" t="s">
        <v>52</v>
      </c>
      <c r="B31" s="7" t="s">
        <v>31</v>
      </c>
      <c r="C31" s="8"/>
      <c r="D31" s="8"/>
      <c r="E31" s="8"/>
      <c r="F31" s="18">
        <v>65000</v>
      </c>
      <c r="G31" s="20" t="s">
        <v>68</v>
      </c>
      <c r="H31" s="10" t="s">
        <v>26</v>
      </c>
      <c r="I31" s="8"/>
      <c r="J31" s="6"/>
    </row>
    <row r="32" spans="1:10" ht="25.5">
      <c r="A32" s="2" t="s">
        <v>53</v>
      </c>
      <c r="B32" s="7" t="s">
        <v>32</v>
      </c>
      <c r="C32" s="16"/>
      <c r="D32" s="16"/>
      <c r="E32" s="16"/>
      <c r="F32" s="18">
        <v>39000</v>
      </c>
      <c r="G32" s="20" t="s">
        <v>68</v>
      </c>
      <c r="H32" s="10" t="s">
        <v>26</v>
      </c>
      <c r="I32" s="8"/>
      <c r="J32" s="6"/>
    </row>
    <row r="33" spans="1:10" ht="25.5">
      <c r="A33" s="2" t="s">
        <v>54</v>
      </c>
      <c r="B33" s="7" t="s">
        <v>112</v>
      </c>
      <c r="C33" s="16"/>
      <c r="D33" s="16"/>
      <c r="E33" s="16"/>
      <c r="F33" s="18">
        <v>32000</v>
      </c>
      <c r="G33" s="20" t="s">
        <v>68</v>
      </c>
      <c r="H33" s="10" t="s">
        <v>26</v>
      </c>
      <c r="I33" s="8"/>
      <c r="J33" s="6"/>
    </row>
    <row r="34" spans="1:10" ht="32.25" customHeight="1">
      <c r="A34" s="2" t="s">
        <v>55</v>
      </c>
      <c r="B34" s="7" t="s">
        <v>113</v>
      </c>
      <c r="C34" s="16"/>
      <c r="D34" s="16"/>
      <c r="E34" s="16"/>
      <c r="F34" s="18">
        <v>40000</v>
      </c>
      <c r="G34" s="20" t="s">
        <v>68</v>
      </c>
      <c r="H34" s="10" t="s">
        <v>26</v>
      </c>
      <c r="I34" s="8"/>
      <c r="J34" s="6"/>
    </row>
    <row r="35" spans="1:10" ht="41.25" customHeight="1">
      <c r="A35" s="2" t="s">
        <v>56</v>
      </c>
      <c r="B35" s="7" t="s">
        <v>114</v>
      </c>
      <c r="C35" s="16"/>
      <c r="D35" s="16"/>
      <c r="E35" s="16"/>
      <c r="F35" s="18">
        <v>24000</v>
      </c>
      <c r="G35" s="20" t="s">
        <v>68</v>
      </c>
      <c r="H35" s="10" t="s">
        <v>26</v>
      </c>
      <c r="I35" s="8"/>
      <c r="J35" s="6"/>
    </row>
    <row r="36" spans="1:10" ht="36.75" customHeight="1">
      <c r="A36" s="2" t="s">
        <v>57</v>
      </c>
      <c r="B36" s="7" t="s">
        <v>115</v>
      </c>
      <c r="C36" s="16"/>
      <c r="D36" s="16"/>
      <c r="E36" s="16"/>
      <c r="F36" s="18">
        <v>24000</v>
      </c>
      <c r="G36" s="20" t="s">
        <v>68</v>
      </c>
      <c r="H36" s="10" t="s">
        <v>26</v>
      </c>
      <c r="I36" s="8"/>
      <c r="J36" s="6"/>
    </row>
    <row r="37" spans="1:10" ht="38.25">
      <c r="A37" s="2" t="s">
        <v>116</v>
      </c>
      <c r="B37" s="7" t="s">
        <v>33</v>
      </c>
      <c r="C37" s="16"/>
      <c r="D37" s="16"/>
      <c r="E37" s="16"/>
      <c r="F37" s="18">
        <v>35000</v>
      </c>
      <c r="G37" s="20" t="s">
        <v>68</v>
      </c>
      <c r="H37" s="10" t="s">
        <v>26</v>
      </c>
      <c r="I37" s="8"/>
      <c r="J37" s="6"/>
    </row>
    <row r="38" spans="1:10" ht="25.5">
      <c r="A38" s="2" t="s">
        <v>117</v>
      </c>
      <c r="B38" s="7" t="s">
        <v>41</v>
      </c>
      <c r="C38" s="16"/>
      <c r="D38" s="16"/>
      <c r="E38" s="16"/>
      <c r="F38" s="18">
        <v>1461000</v>
      </c>
      <c r="G38" s="20" t="s">
        <v>7</v>
      </c>
      <c r="H38" s="10"/>
      <c r="I38" s="8"/>
      <c r="J38" s="6"/>
    </row>
    <row r="39" spans="1:10" ht="19.5" customHeight="1">
      <c r="A39" s="37" t="s">
        <v>58</v>
      </c>
      <c r="B39" s="46" t="s">
        <v>40</v>
      </c>
      <c r="C39" s="39"/>
      <c r="D39" s="39" t="s">
        <v>73</v>
      </c>
      <c r="E39" s="39">
        <v>3234</v>
      </c>
      <c r="F39" s="40">
        <f>SUM(F40:F47)</f>
        <v>365000</v>
      </c>
      <c r="G39" s="42"/>
      <c r="H39" s="47"/>
      <c r="I39" s="48"/>
      <c r="J39" s="43"/>
    </row>
    <row r="40" spans="1:10" ht="16.5" customHeight="1">
      <c r="A40" s="2" t="s">
        <v>78</v>
      </c>
      <c r="B40" s="7" t="s">
        <v>67</v>
      </c>
      <c r="C40" s="16"/>
      <c r="D40" s="16"/>
      <c r="E40" s="16"/>
      <c r="F40" s="18">
        <v>69000</v>
      </c>
      <c r="G40" s="20" t="s">
        <v>68</v>
      </c>
      <c r="H40" s="9"/>
      <c r="I40" s="59"/>
      <c r="J40" s="6"/>
    </row>
    <row r="41" spans="1:10" ht="25.5">
      <c r="A41" s="2" t="s">
        <v>79</v>
      </c>
      <c r="B41" s="7" t="s">
        <v>42</v>
      </c>
      <c r="C41" s="16"/>
      <c r="D41" s="16"/>
      <c r="E41" s="16"/>
      <c r="F41" s="18">
        <v>69000</v>
      </c>
      <c r="G41" s="20" t="s">
        <v>68</v>
      </c>
      <c r="H41" s="10" t="s">
        <v>26</v>
      </c>
      <c r="I41" s="8"/>
      <c r="J41" s="6"/>
    </row>
    <row r="42" spans="1:10" ht="25.5">
      <c r="A42" s="2" t="s">
        <v>80</v>
      </c>
      <c r="B42" s="7" t="s">
        <v>47</v>
      </c>
      <c r="C42" s="16"/>
      <c r="D42" s="16"/>
      <c r="E42" s="16"/>
      <c r="F42" s="18">
        <v>20000</v>
      </c>
      <c r="G42" s="20" t="s">
        <v>68</v>
      </c>
      <c r="H42" s="10" t="s">
        <v>26</v>
      </c>
      <c r="I42" s="8"/>
      <c r="J42" s="6"/>
    </row>
    <row r="43" spans="1:10" ht="25.5">
      <c r="A43" s="2" t="s">
        <v>81</v>
      </c>
      <c r="B43" s="7" t="s">
        <v>48</v>
      </c>
      <c r="C43" s="16"/>
      <c r="D43" s="16"/>
      <c r="E43" s="16"/>
      <c r="F43" s="18">
        <v>20000</v>
      </c>
      <c r="G43" s="20" t="s">
        <v>68</v>
      </c>
      <c r="H43" s="10" t="s">
        <v>26</v>
      </c>
      <c r="I43" s="8"/>
      <c r="J43" s="6"/>
    </row>
    <row r="44" spans="1:10" ht="25.5">
      <c r="A44" s="2" t="s">
        <v>82</v>
      </c>
      <c r="B44" s="7" t="s">
        <v>43</v>
      </c>
      <c r="C44" s="16"/>
      <c r="D44" s="16"/>
      <c r="E44" s="16"/>
      <c r="F44" s="18">
        <v>56000</v>
      </c>
      <c r="G44" s="20" t="s">
        <v>68</v>
      </c>
      <c r="H44" s="10" t="s">
        <v>26</v>
      </c>
      <c r="I44" s="59"/>
      <c r="J44" s="6"/>
    </row>
    <row r="45" spans="1:10" ht="17.25" customHeight="1">
      <c r="A45" s="2" t="s">
        <v>83</v>
      </c>
      <c r="B45" s="7" t="s">
        <v>44</v>
      </c>
      <c r="C45" s="16"/>
      <c r="D45" s="16"/>
      <c r="E45" s="16"/>
      <c r="F45" s="18">
        <v>42000</v>
      </c>
      <c r="G45" s="20" t="s">
        <v>68</v>
      </c>
      <c r="H45" s="10" t="s">
        <v>26</v>
      </c>
      <c r="I45" s="8"/>
      <c r="J45" s="6"/>
    </row>
    <row r="46" spans="1:10" ht="25.5">
      <c r="A46" s="2" t="s">
        <v>84</v>
      </c>
      <c r="B46" s="7" t="s">
        <v>45</v>
      </c>
      <c r="C46" s="16"/>
      <c r="D46" s="16"/>
      <c r="E46" s="16"/>
      <c r="F46" s="18">
        <v>69000</v>
      </c>
      <c r="G46" s="20" t="s">
        <v>68</v>
      </c>
      <c r="H46" s="10" t="s">
        <v>26</v>
      </c>
      <c r="I46" s="8"/>
      <c r="J46" s="6"/>
    </row>
    <row r="47" spans="1:10" ht="25.5">
      <c r="A47" s="2" t="s">
        <v>84</v>
      </c>
      <c r="B47" s="7" t="s">
        <v>46</v>
      </c>
      <c r="C47" s="16"/>
      <c r="D47" s="16"/>
      <c r="E47" s="16"/>
      <c r="F47" s="18">
        <v>20000</v>
      </c>
      <c r="G47" s="20" t="s">
        <v>68</v>
      </c>
      <c r="H47" s="10" t="s">
        <v>26</v>
      </c>
      <c r="I47" s="8"/>
      <c r="J47" s="6"/>
    </row>
    <row r="48" spans="1:10" ht="25.5">
      <c r="A48" s="37" t="s">
        <v>59</v>
      </c>
      <c r="B48" s="46" t="s">
        <v>5</v>
      </c>
      <c r="C48" s="39"/>
      <c r="D48" s="39" t="s">
        <v>73</v>
      </c>
      <c r="E48" s="39">
        <v>3236</v>
      </c>
      <c r="F48" s="40">
        <v>20000</v>
      </c>
      <c r="G48" s="48" t="s">
        <v>68</v>
      </c>
      <c r="H48" s="48" t="s">
        <v>26</v>
      </c>
      <c r="I48" s="48"/>
      <c r="J48" s="43"/>
    </row>
    <row r="49" spans="1:10" ht="25.5">
      <c r="A49" s="37" t="s">
        <v>60</v>
      </c>
      <c r="B49" s="46" t="s">
        <v>61</v>
      </c>
      <c r="C49" s="39"/>
      <c r="D49" s="39" t="s">
        <v>73</v>
      </c>
      <c r="E49" s="39">
        <v>3237</v>
      </c>
      <c r="F49" s="40">
        <f>F50+F51</f>
        <v>180000</v>
      </c>
      <c r="G49" s="41"/>
      <c r="H49" s="47"/>
      <c r="I49" s="48"/>
      <c r="J49" s="43"/>
    </row>
    <row r="50" spans="1:10" ht="25.5">
      <c r="A50" s="24" t="s">
        <v>85</v>
      </c>
      <c r="B50" s="29" t="s">
        <v>62</v>
      </c>
      <c r="C50" s="8" t="s">
        <v>118</v>
      </c>
      <c r="D50" s="30"/>
      <c r="E50" s="30">
        <v>3237</v>
      </c>
      <c r="F50" s="66">
        <v>120000</v>
      </c>
      <c r="G50" s="57" t="s">
        <v>106</v>
      </c>
      <c r="H50" s="31" t="s">
        <v>25</v>
      </c>
      <c r="I50" s="58" t="s">
        <v>107</v>
      </c>
      <c r="J50" s="32" t="s">
        <v>108</v>
      </c>
    </row>
    <row r="51" spans="1:10" ht="30.75" customHeight="1">
      <c r="A51" s="24" t="s">
        <v>95</v>
      </c>
      <c r="B51" s="29" t="s">
        <v>105</v>
      </c>
      <c r="C51" s="8" t="s">
        <v>119</v>
      </c>
      <c r="D51" s="30"/>
      <c r="E51" s="30">
        <v>3237</v>
      </c>
      <c r="F51" s="66">
        <v>60000</v>
      </c>
      <c r="G51" s="57" t="s">
        <v>106</v>
      </c>
      <c r="H51" s="31" t="s">
        <v>25</v>
      </c>
      <c r="I51" s="58" t="s">
        <v>107</v>
      </c>
      <c r="J51" s="32" t="s">
        <v>108</v>
      </c>
    </row>
    <row r="52" spans="1:10" ht="15.75" customHeight="1">
      <c r="A52" s="37" t="s">
        <v>63</v>
      </c>
      <c r="B52" s="46" t="s">
        <v>6</v>
      </c>
      <c r="C52" s="39"/>
      <c r="D52" s="39" t="s">
        <v>73</v>
      </c>
      <c r="E52" s="39">
        <v>3239</v>
      </c>
      <c r="F52" s="40">
        <f>F53+F54</f>
        <v>52750</v>
      </c>
      <c r="G52" s="42"/>
      <c r="H52" s="48"/>
      <c r="I52" s="48"/>
      <c r="J52" s="43"/>
    </row>
    <row r="53" spans="1:10" ht="29.25" customHeight="1">
      <c r="A53" s="87" t="s">
        <v>159</v>
      </c>
      <c r="B53" s="88" t="s">
        <v>157</v>
      </c>
      <c r="C53" s="89"/>
      <c r="D53" s="89"/>
      <c r="E53" s="89">
        <v>3239</v>
      </c>
      <c r="F53" s="90">
        <v>1200</v>
      </c>
      <c r="G53" s="91" t="s">
        <v>68</v>
      </c>
      <c r="H53" s="92" t="s">
        <v>26</v>
      </c>
      <c r="I53" s="93" t="s">
        <v>161</v>
      </c>
      <c r="J53" s="6"/>
    </row>
    <row r="54" spans="1:10" ht="29.25" customHeight="1">
      <c r="A54" s="87" t="s">
        <v>160</v>
      </c>
      <c r="B54" s="88" t="s">
        <v>158</v>
      </c>
      <c r="C54" s="89"/>
      <c r="D54" s="89"/>
      <c r="E54" s="89">
        <v>3239</v>
      </c>
      <c r="F54" s="90">
        <v>51550</v>
      </c>
      <c r="G54" s="91" t="s">
        <v>68</v>
      </c>
      <c r="H54" s="92" t="s">
        <v>26</v>
      </c>
      <c r="I54" s="92" t="s">
        <v>90</v>
      </c>
      <c r="J54" s="6" t="s">
        <v>162</v>
      </c>
    </row>
    <row r="55" spans="1:10" ht="25.5" customHeight="1">
      <c r="A55" s="37" t="s">
        <v>64</v>
      </c>
      <c r="B55" s="46" t="s">
        <v>87</v>
      </c>
      <c r="C55" s="49"/>
      <c r="D55" s="49" t="s">
        <v>73</v>
      </c>
      <c r="E55" s="49">
        <v>3292</v>
      </c>
      <c r="F55" s="40">
        <v>1300000</v>
      </c>
      <c r="G55" s="49" t="s">
        <v>7</v>
      </c>
      <c r="H55" s="49" t="s">
        <v>27</v>
      </c>
      <c r="I55" s="49" t="s">
        <v>96</v>
      </c>
      <c r="J55" s="51" t="s">
        <v>28</v>
      </c>
    </row>
    <row r="56" spans="1:10" ht="30" customHeight="1">
      <c r="A56" s="37" t="s">
        <v>86</v>
      </c>
      <c r="B56" s="46" t="s">
        <v>98</v>
      </c>
      <c r="C56" s="49"/>
      <c r="D56" s="49" t="s">
        <v>72</v>
      </c>
      <c r="E56" s="49">
        <v>3235</v>
      </c>
      <c r="F56" s="40">
        <v>2480000</v>
      </c>
      <c r="G56" s="60" t="s">
        <v>131</v>
      </c>
      <c r="H56" s="48"/>
      <c r="I56" s="50"/>
      <c r="J56" s="51"/>
    </row>
    <row r="57" spans="1:10" ht="30" customHeight="1">
      <c r="A57" s="37" t="s">
        <v>88</v>
      </c>
      <c r="B57" s="46" t="s">
        <v>120</v>
      </c>
      <c r="C57" s="49"/>
      <c r="D57" s="49" t="s">
        <v>121</v>
      </c>
      <c r="E57" s="49">
        <v>3235</v>
      </c>
      <c r="F57" s="40">
        <v>80000</v>
      </c>
      <c r="G57" s="50" t="s">
        <v>127</v>
      </c>
      <c r="H57" s="50" t="s">
        <v>71</v>
      </c>
      <c r="I57" s="50"/>
      <c r="J57" s="51"/>
    </row>
    <row r="58" spans="1:10" ht="25.5">
      <c r="A58" s="37" t="s">
        <v>122</v>
      </c>
      <c r="B58" s="46" t="s">
        <v>18</v>
      </c>
      <c r="C58" s="49"/>
      <c r="D58" s="49" t="s">
        <v>76</v>
      </c>
      <c r="E58" s="49">
        <v>4221</v>
      </c>
      <c r="F58" s="71">
        <v>24000</v>
      </c>
      <c r="G58" s="72" t="s">
        <v>99</v>
      </c>
      <c r="H58" s="72"/>
      <c r="I58" s="73"/>
      <c r="J58" s="74"/>
    </row>
    <row r="59" spans="1:10" ht="18" customHeight="1">
      <c r="A59" s="67" t="s">
        <v>123</v>
      </c>
      <c r="B59" s="68" t="s">
        <v>97</v>
      </c>
      <c r="C59" s="69"/>
      <c r="D59" s="69" t="s">
        <v>130</v>
      </c>
      <c r="E59" s="69">
        <v>422</v>
      </c>
      <c r="F59" s="70">
        <f>F60+F61+F62+F63</f>
        <v>124000</v>
      </c>
      <c r="G59" s="54"/>
      <c r="H59" s="54"/>
      <c r="I59" s="55"/>
      <c r="J59" s="56"/>
    </row>
    <row r="60" spans="1:10" ht="18" customHeight="1">
      <c r="A60" s="2" t="s">
        <v>124</v>
      </c>
      <c r="B60" s="7" t="s">
        <v>128</v>
      </c>
      <c r="C60" s="16"/>
      <c r="D60" s="16"/>
      <c r="E60" s="53">
        <v>4221</v>
      </c>
      <c r="F60" s="18">
        <v>68000</v>
      </c>
      <c r="G60" s="20" t="s">
        <v>68</v>
      </c>
      <c r="H60" s="10" t="s">
        <v>26</v>
      </c>
      <c r="I60" s="8"/>
      <c r="J60" s="6"/>
    </row>
    <row r="61" spans="1:10" ht="27.75" customHeight="1">
      <c r="A61" s="2" t="s">
        <v>125</v>
      </c>
      <c r="B61" s="7" t="s">
        <v>92</v>
      </c>
      <c r="C61" s="16"/>
      <c r="D61" s="16"/>
      <c r="E61" s="53">
        <v>4222</v>
      </c>
      <c r="F61" s="18">
        <v>16000</v>
      </c>
      <c r="G61" s="20" t="s">
        <v>68</v>
      </c>
      <c r="H61" s="10" t="s">
        <v>26</v>
      </c>
      <c r="I61" s="8"/>
      <c r="J61" s="6"/>
    </row>
    <row r="62" spans="1:10" ht="23.25" customHeight="1">
      <c r="A62" s="2" t="s">
        <v>126</v>
      </c>
      <c r="B62" s="7" t="s">
        <v>93</v>
      </c>
      <c r="C62" s="16"/>
      <c r="D62" s="16"/>
      <c r="E62" s="53">
        <v>4223</v>
      </c>
      <c r="F62" s="18">
        <v>24000</v>
      </c>
      <c r="G62" s="20" t="s">
        <v>68</v>
      </c>
      <c r="H62" s="8" t="s">
        <v>26</v>
      </c>
      <c r="I62" s="8"/>
      <c r="J62" s="6"/>
    </row>
    <row r="63" spans="1:10" ht="30" customHeight="1" thickBot="1">
      <c r="A63" s="82" t="s">
        <v>129</v>
      </c>
      <c r="B63" s="76" t="s">
        <v>94</v>
      </c>
      <c r="C63" s="77"/>
      <c r="D63" s="77"/>
      <c r="E63" s="78">
        <v>4227</v>
      </c>
      <c r="F63" s="79">
        <v>16000</v>
      </c>
      <c r="G63" s="75" t="s">
        <v>68</v>
      </c>
      <c r="H63" s="80" t="s">
        <v>26</v>
      </c>
      <c r="I63" s="80"/>
      <c r="J63" s="81"/>
    </row>
    <row r="64" spans="1:10" ht="21">
      <c r="A64" s="22"/>
      <c r="B64" s="61" t="s">
        <v>132</v>
      </c>
      <c r="C64" s="23"/>
      <c r="D64" s="23"/>
      <c r="E64" s="23"/>
      <c r="F64" s="22"/>
      <c r="G64" s="12"/>
      <c r="H64" s="12"/>
      <c r="I64" s="17"/>
      <c r="J64" s="17"/>
    </row>
    <row r="65" spans="1:10" ht="15">
      <c r="A65" s="22"/>
      <c r="B65" s="23"/>
      <c r="C65" s="23"/>
      <c r="D65" s="23"/>
      <c r="E65" s="23"/>
      <c r="F65" s="22"/>
      <c r="G65" s="12"/>
      <c r="H65" s="12"/>
      <c r="I65" s="17"/>
      <c r="J65" s="17"/>
    </row>
    <row r="66" spans="2:10" ht="15.75">
      <c r="B66" s="1" t="s">
        <v>166</v>
      </c>
      <c r="F66" s="28"/>
      <c r="G66" s="100"/>
      <c r="H66" s="100"/>
      <c r="I66" s="100"/>
      <c r="J66" s="100"/>
    </row>
    <row r="67" spans="2:10" ht="15.75">
      <c r="B67" s="1" t="s">
        <v>169</v>
      </c>
      <c r="F67" s="96"/>
      <c r="G67" s="101"/>
      <c r="H67" s="101"/>
      <c r="I67" s="101"/>
      <c r="J67" s="101"/>
    </row>
    <row r="68" spans="6:8" ht="15">
      <c r="F68" s="97"/>
      <c r="G68" s="98"/>
      <c r="H68" s="98"/>
    </row>
    <row r="69" spans="6:10" ht="15.75">
      <c r="F69" s="99"/>
      <c r="G69" s="102" t="s">
        <v>167</v>
      </c>
      <c r="H69" s="102"/>
      <c r="I69" s="102"/>
      <c r="J69" s="102"/>
    </row>
    <row r="70" spans="7:10" ht="15">
      <c r="G70" s="101" t="s">
        <v>168</v>
      </c>
      <c r="H70" s="101"/>
      <c r="I70" s="101"/>
      <c r="J70" s="101"/>
    </row>
  </sheetData>
  <sheetProtection/>
  <mergeCells count="14">
    <mergeCell ref="A6:A8"/>
    <mergeCell ref="B6:B8"/>
    <mergeCell ref="F6:F8"/>
    <mergeCell ref="I6:I8"/>
    <mergeCell ref="C6:C8"/>
    <mergeCell ref="H6:H8"/>
    <mergeCell ref="G66:J66"/>
    <mergeCell ref="G67:J67"/>
    <mergeCell ref="G69:J69"/>
    <mergeCell ref="G70:J70"/>
    <mergeCell ref="D6:D8"/>
    <mergeCell ref="E6:E8"/>
    <mergeCell ref="J6:J8"/>
    <mergeCell ref="G6:G8"/>
  </mergeCells>
  <printOptions/>
  <pageMargins left="0.7" right="0.7" top="0.75" bottom="0.75" header="0.3" footer="0.3"/>
  <pageSetup horizontalDpi="600" verticalDpi="600" orientation="landscape" paperSize="9" r:id="rId1"/>
  <ignoredErrors>
    <ignoredError sqref="F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2" width="9.140625" style="1" customWidth="1"/>
    <col min="3" max="5" width="9.140625" style="4" customWidth="1"/>
    <col min="6" max="6" width="9.140625" style="1" customWidth="1"/>
    <col min="7" max="9" width="9.140625" style="4" customWidth="1"/>
    <col min="10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MINGORP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mvorih</dc:creator>
  <cp:keywords/>
  <dc:description/>
  <cp:lastModifiedBy>mvorih</cp:lastModifiedBy>
  <cp:lastPrinted>2013-09-23T12:05:16Z</cp:lastPrinted>
  <dcterms:created xsi:type="dcterms:W3CDTF">2010-06-18T08:53:17Z</dcterms:created>
  <dcterms:modified xsi:type="dcterms:W3CDTF">2013-09-23T14:09:06Z</dcterms:modified>
  <cp:category/>
  <cp:version/>
  <cp:contentType/>
  <cp:contentStatus/>
</cp:coreProperties>
</file>