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Tablice" sheetId="2" r:id="rId1"/>
    <sheet name="NKD" sheetId="17" r:id="rId2"/>
    <sheet name="Povezanost" sheetId="18" r:id="rId3"/>
    <sheet name="Opći pokazatelji" sheetId="1" r:id="rId4"/>
    <sheet name="Broj poduzeća" sheetId="3" r:id="rId5"/>
    <sheet name="Zaposlenost" sheetId="4" r:id="rId6"/>
    <sheet name="Prosječna zaposlenost" sheetId="6" r:id="rId7"/>
    <sheet name="Prosječne bruto plaće" sheetId="15" r:id="rId8"/>
    <sheet name="Prihodi od prodaje" sheetId="11" r:id="rId9"/>
    <sheet name="Prihodi od izvoza" sheetId="12" r:id="rId10"/>
    <sheet name="Uvoz" sheetId="13" r:id="rId11"/>
    <sheet name="Pokrivenost uvoza izvozom" sheetId="14" r:id="rId12"/>
    <sheet name="Materijalna imovina" sheetId="16" r:id="rId13"/>
    <sheet name="Ulaganja" sheetId="19" r:id="rId14"/>
  </sheets>
  <definedNames>
    <definedName name="_xlnm.Print_Area" localSheetId="0">Tablice!$A$1:$N$28</definedName>
  </definedNames>
  <calcPr calcId="145621"/>
</workbook>
</file>

<file path=xl/calcChain.xml><?xml version="1.0" encoding="utf-8"?>
<calcChain xmlns="http://schemas.openxmlformats.org/spreadsheetml/2006/main">
  <c r="G73" i="1" l="1"/>
  <c r="K74" i="1"/>
  <c r="J74" i="1"/>
  <c r="I74" i="1"/>
  <c r="H74" i="1"/>
  <c r="H75" i="1" s="1"/>
  <c r="F74" i="1"/>
  <c r="F75" i="1" s="1"/>
  <c r="E74" i="1"/>
  <c r="E75" i="1" s="1"/>
  <c r="D74" i="1"/>
  <c r="C74" i="1"/>
  <c r="B74" i="1"/>
  <c r="K77" i="1"/>
  <c r="J77" i="1"/>
  <c r="I77" i="1"/>
  <c r="H77" i="1"/>
  <c r="G77" i="1"/>
  <c r="F77" i="1"/>
  <c r="E77" i="1"/>
  <c r="D77" i="1"/>
  <c r="C77" i="1"/>
  <c r="B77" i="1"/>
  <c r="K75" i="1"/>
  <c r="J75" i="1"/>
  <c r="I75" i="1"/>
  <c r="D75" i="1"/>
  <c r="C75" i="1"/>
  <c r="B75" i="1"/>
  <c r="K71" i="1"/>
  <c r="J71" i="1"/>
  <c r="I71" i="1"/>
  <c r="H71" i="1"/>
  <c r="F71" i="1"/>
  <c r="E71" i="1"/>
  <c r="D71" i="1"/>
  <c r="C71" i="1"/>
  <c r="B71" i="1"/>
  <c r="K68" i="1"/>
  <c r="J68" i="1"/>
  <c r="I68" i="1"/>
  <c r="H68" i="1"/>
  <c r="F68" i="1"/>
  <c r="E68" i="1"/>
  <c r="D68" i="1"/>
  <c r="C68" i="1"/>
  <c r="B68" i="1"/>
  <c r="AU90" i="19"/>
  <c r="AU89" i="19"/>
  <c r="AU88" i="19"/>
  <c r="AU87" i="19"/>
  <c r="AU86" i="19"/>
  <c r="AU85" i="19"/>
  <c r="AU84" i="19"/>
  <c r="AU83" i="19"/>
  <c r="AU82" i="19"/>
  <c r="AU81" i="19"/>
  <c r="AU80" i="19"/>
  <c r="AU79" i="19"/>
  <c r="AU78" i="19"/>
  <c r="AU77" i="19"/>
  <c r="AU76" i="19"/>
  <c r="AU75" i="19"/>
  <c r="AU74" i="19"/>
  <c r="AU73" i="19"/>
  <c r="AU72" i="19"/>
  <c r="AU71" i="19"/>
  <c r="AU70" i="19"/>
  <c r="AU69" i="19"/>
  <c r="AU68" i="19"/>
  <c r="AU67" i="19"/>
  <c r="AU66" i="19"/>
  <c r="AU65" i="19"/>
  <c r="AU64" i="19"/>
  <c r="AU63" i="19"/>
  <c r="AU62" i="19"/>
  <c r="AU61" i="19"/>
  <c r="AU60" i="19"/>
  <c r="AU59" i="19"/>
  <c r="AU58" i="19"/>
  <c r="AU57" i="19"/>
  <c r="AU56" i="19"/>
  <c r="AU55" i="19"/>
  <c r="AU54" i="19"/>
  <c r="AU53" i="19"/>
  <c r="AU52" i="19"/>
  <c r="AU51" i="19"/>
  <c r="AU50" i="19"/>
  <c r="AU49" i="19"/>
  <c r="AU48" i="19"/>
  <c r="AU47" i="19"/>
  <c r="AU46" i="19"/>
  <c r="AU45" i="19"/>
  <c r="AU44" i="19"/>
  <c r="AU43" i="19"/>
  <c r="AU42" i="19"/>
  <c r="AU41" i="19"/>
  <c r="AU40" i="19"/>
  <c r="AU39" i="19"/>
  <c r="AU38" i="19"/>
  <c r="AU37" i="19"/>
  <c r="AU36" i="19"/>
  <c r="AU35" i="19"/>
  <c r="AU34" i="19"/>
  <c r="AU33" i="19"/>
  <c r="AU32" i="19"/>
  <c r="AU31" i="19"/>
  <c r="AU30" i="19"/>
  <c r="AU29" i="19"/>
  <c r="AU28" i="19"/>
  <c r="AU27" i="19"/>
  <c r="AU26" i="19"/>
  <c r="AU25" i="19"/>
  <c r="AU24" i="19"/>
  <c r="AU23" i="19"/>
  <c r="AU22" i="19"/>
  <c r="AU21" i="19"/>
  <c r="AU20" i="19"/>
  <c r="AU19" i="19"/>
  <c r="AU18" i="19"/>
  <c r="AU17" i="19"/>
  <c r="AU16" i="19"/>
  <c r="AU15" i="19"/>
  <c r="AU14" i="19"/>
  <c r="AU13" i="19"/>
  <c r="AU12" i="19"/>
  <c r="AU11" i="19"/>
  <c r="AU10" i="19"/>
  <c r="AU9" i="19"/>
  <c r="AU8" i="19"/>
  <c r="AU7" i="19"/>
  <c r="AU6" i="19"/>
  <c r="AU5" i="19"/>
  <c r="AU4" i="19"/>
  <c r="AU3" i="19"/>
  <c r="AU90" i="16"/>
  <c r="AU89" i="16"/>
  <c r="AU88" i="16"/>
  <c r="AU87" i="16"/>
  <c r="AU86" i="16"/>
  <c r="AU85" i="16"/>
  <c r="AU84" i="16"/>
  <c r="AU83" i="16"/>
  <c r="AU82" i="16"/>
  <c r="AU81" i="16"/>
  <c r="AU80" i="16"/>
  <c r="AU79" i="16"/>
  <c r="AU78" i="16"/>
  <c r="AU77" i="16"/>
  <c r="AU76" i="16"/>
  <c r="AU75" i="16"/>
  <c r="AU74" i="16"/>
  <c r="AU73" i="16"/>
  <c r="AU72" i="16"/>
  <c r="AU71" i="16"/>
  <c r="AU70" i="16"/>
  <c r="AU69" i="16"/>
  <c r="AU68" i="16"/>
  <c r="AU67" i="16"/>
  <c r="AU66" i="16"/>
  <c r="AU65" i="16"/>
  <c r="AU64" i="16"/>
  <c r="AU63" i="16"/>
  <c r="AU62" i="16"/>
  <c r="AU61" i="16"/>
  <c r="AU60" i="16"/>
  <c r="AU59" i="16"/>
  <c r="AU58" i="16"/>
  <c r="AU57" i="16"/>
  <c r="AU56" i="16"/>
  <c r="AU55" i="16"/>
  <c r="AU54" i="16"/>
  <c r="AU53" i="16"/>
  <c r="AU52" i="16"/>
  <c r="AU51" i="16"/>
  <c r="AU50" i="16"/>
  <c r="AU49" i="16"/>
  <c r="AU48" i="16"/>
  <c r="AU47" i="16"/>
  <c r="AU46" i="16"/>
  <c r="AU45" i="16"/>
  <c r="AU44" i="16"/>
  <c r="AU43" i="16"/>
  <c r="AU42" i="16"/>
  <c r="AU41" i="16"/>
  <c r="AU40" i="16"/>
  <c r="AU39" i="16"/>
  <c r="AU38" i="16"/>
  <c r="AU37" i="16"/>
  <c r="AU36" i="16"/>
  <c r="AU35" i="16"/>
  <c r="AU34" i="16"/>
  <c r="AU33" i="16"/>
  <c r="AU32" i="16"/>
  <c r="AU31" i="16"/>
  <c r="AU30" i="16"/>
  <c r="AU29" i="16"/>
  <c r="AU28" i="16"/>
  <c r="AU27" i="16"/>
  <c r="AU26" i="16"/>
  <c r="AU25" i="16"/>
  <c r="AU24" i="16"/>
  <c r="AU23" i="16"/>
  <c r="AU22" i="16"/>
  <c r="AU21" i="16"/>
  <c r="AU20" i="16"/>
  <c r="AU19" i="16"/>
  <c r="AU18" i="16"/>
  <c r="AU17" i="16"/>
  <c r="AU16" i="16"/>
  <c r="AU15" i="16"/>
  <c r="AU14" i="16"/>
  <c r="AU13" i="16"/>
  <c r="AU12" i="16"/>
  <c r="AU11" i="16"/>
  <c r="AU10" i="16"/>
  <c r="AU9" i="16"/>
  <c r="AU8" i="16"/>
  <c r="AU7" i="16"/>
  <c r="AU6" i="16"/>
  <c r="AU5" i="16"/>
  <c r="AU4" i="16"/>
  <c r="AU3" i="16"/>
  <c r="AU90" i="4"/>
  <c r="AU89" i="4"/>
  <c r="AU88" i="4"/>
  <c r="AU87" i="4"/>
  <c r="AU86" i="4"/>
  <c r="AU85" i="4"/>
  <c r="AU84" i="4"/>
  <c r="AU83" i="4"/>
  <c r="AU82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U4" i="4"/>
  <c r="AU3" i="4"/>
  <c r="G76" i="1"/>
  <c r="G72" i="1"/>
  <c r="G70" i="1"/>
  <c r="G69" i="1"/>
  <c r="G67" i="1"/>
  <c r="G66" i="1"/>
  <c r="G74" i="1" l="1"/>
  <c r="G75" i="1" s="1"/>
  <c r="G71" i="1"/>
  <c r="G68" i="1"/>
  <c r="AU90" i="3"/>
  <c r="AU89" i="3"/>
  <c r="AU88" i="3"/>
  <c r="AU87" i="3"/>
  <c r="AU86" i="3"/>
  <c r="AU85" i="3"/>
  <c r="AU84" i="3"/>
  <c r="AU83" i="3"/>
  <c r="AU82" i="3"/>
  <c r="AU81" i="3"/>
  <c r="AU80" i="3"/>
  <c r="AU79" i="3"/>
  <c r="AU78" i="3"/>
  <c r="AU77" i="3"/>
  <c r="AU76" i="3"/>
  <c r="AU75" i="3"/>
  <c r="AU74" i="3"/>
  <c r="AU73" i="3"/>
  <c r="AU72" i="3"/>
  <c r="AU71" i="3"/>
  <c r="AU70" i="3"/>
  <c r="AU69" i="3"/>
  <c r="AU68" i="3"/>
  <c r="AU67" i="3"/>
  <c r="AU66" i="3"/>
  <c r="AU65" i="3"/>
  <c r="AU64" i="3"/>
  <c r="AU63" i="3"/>
  <c r="AU62" i="3"/>
  <c r="AU61" i="3"/>
  <c r="AU60" i="3"/>
  <c r="AU59" i="3"/>
  <c r="AU58" i="3"/>
  <c r="AU57" i="3"/>
  <c r="AU56" i="3"/>
  <c r="AU55" i="3"/>
  <c r="AU54" i="3"/>
  <c r="AU53" i="3"/>
  <c r="AU52" i="3"/>
  <c r="AU51" i="3"/>
  <c r="AU50" i="3"/>
  <c r="AU49" i="3"/>
  <c r="AU48" i="3"/>
  <c r="AU47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3" i="3"/>
  <c r="AU32" i="3"/>
  <c r="AU31" i="3"/>
  <c r="AU30" i="3"/>
  <c r="AU29" i="3"/>
  <c r="AU28" i="3"/>
  <c r="AU27" i="3"/>
  <c r="AU26" i="3"/>
  <c r="AU25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11" i="3"/>
  <c r="AU10" i="3"/>
  <c r="AU9" i="3"/>
  <c r="AU8" i="3"/>
  <c r="AU7" i="3"/>
  <c r="AU6" i="3"/>
  <c r="AU5" i="3"/>
  <c r="AU4" i="3"/>
  <c r="AU3" i="3"/>
  <c r="AK89" i="19" l="1"/>
  <c r="Q89" i="19"/>
  <c r="AK88" i="19"/>
  <c r="AA88" i="19"/>
  <c r="Q88" i="19"/>
  <c r="G88" i="19"/>
  <c r="AK87" i="19"/>
  <c r="AA87" i="19"/>
  <c r="Q87" i="19"/>
  <c r="G87" i="19"/>
  <c r="AK86" i="19"/>
  <c r="AA86" i="19"/>
  <c r="Q86" i="19"/>
  <c r="G86" i="19"/>
  <c r="AK85" i="19"/>
  <c r="AA85" i="19"/>
  <c r="Q85" i="19"/>
  <c r="G85" i="19"/>
  <c r="AK84" i="19"/>
  <c r="AA84" i="19"/>
  <c r="Q84" i="19"/>
  <c r="G84" i="19"/>
  <c r="AK83" i="19"/>
  <c r="AA83" i="19"/>
  <c r="Q83" i="19"/>
  <c r="G83" i="19"/>
  <c r="AK82" i="19"/>
  <c r="AA82" i="19"/>
  <c r="Q82" i="19"/>
  <c r="G82" i="19"/>
  <c r="AK81" i="19"/>
  <c r="AA81" i="19"/>
  <c r="Q81" i="19"/>
  <c r="G81" i="19"/>
  <c r="AK80" i="19"/>
  <c r="AA80" i="19"/>
  <c r="Q80" i="19"/>
  <c r="G80" i="19"/>
  <c r="AK79" i="19"/>
  <c r="AA79" i="19"/>
  <c r="Q79" i="19"/>
  <c r="G79" i="19"/>
  <c r="AK78" i="19"/>
  <c r="AA78" i="19"/>
  <c r="Q78" i="19"/>
  <c r="G78" i="19"/>
  <c r="AK77" i="19"/>
  <c r="AA77" i="19"/>
  <c r="Q77" i="19"/>
  <c r="G77" i="19"/>
  <c r="AK76" i="19"/>
  <c r="AA76" i="19"/>
  <c r="Q76" i="19"/>
  <c r="G76" i="19"/>
  <c r="AK75" i="19"/>
  <c r="AA75" i="19"/>
  <c r="Q75" i="19"/>
  <c r="G75" i="19"/>
  <c r="AK74" i="19"/>
  <c r="AA74" i="19"/>
  <c r="Q74" i="19"/>
  <c r="G74" i="19"/>
  <c r="AK73" i="19"/>
  <c r="AA73" i="19"/>
  <c r="Q73" i="19"/>
  <c r="G73" i="19"/>
  <c r="AK72" i="19"/>
  <c r="AA72" i="19"/>
  <c r="Q72" i="19"/>
  <c r="G72" i="19"/>
  <c r="AK71" i="19"/>
  <c r="AA71" i="19"/>
  <c r="Q71" i="19"/>
  <c r="G71" i="19"/>
  <c r="AK70" i="19"/>
  <c r="AA70" i="19"/>
  <c r="Q70" i="19"/>
  <c r="G70" i="19"/>
  <c r="AK69" i="19"/>
  <c r="AA69" i="19"/>
  <c r="Q69" i="19"/>
  <c r="G69" i="19"/>
  <c r="AK68" i="19"/>
  <c r="AA68" i="19"/>
  <c r="Q68" i="19"/>
  <c r="G68" i="19"/>
  <c r="AK67" i="19"/>
  <c r="AA67" i="19"/>
  <c r="Q67" i="19"/>
  <c r="G67" i="19"/>
  <c r="AK66" i="19"/>
  <c r="AA66" i="19"/>
  <c r="Q66" i="19"/>
  <c r="G66" i="19"/>
  <c r="AK65" i="19"/>
  <c r="AA65" i="19"/>
  <c r="Q65" i="19"/>
  <c r="G65" i="19"/>
  <c r="AK64" i="19"/>
  <c r="AA64" i="19"/>
  <c r="Q64" i="19"/>
  <c r="G64" i="19"/>
  <c r="AK63" i="19"/>
  <c r="AA63" i="19"/>
  <c r="Q63" i="19"/>
  <c r="G63" i="19"/>
  <c r="AK62" i="19"/>
  <c r="AA62" i="19"/>
  <c r="Q62" i="19"/>
  <c r="G62" i="19"/>
  <c r="AK61" i="19"/>
  <c r="AA61" i="19"/>
  <c r="Q61" i="19"/>
  <c r="G61" i="19"/>
  <c r="AK60" i="19"/>
  <c r="AA60" i="19"/>
  <c r="Q60" i="19"/>
  <c r="G60" i="19"/>
  <c r="AK59" i="19"/>
  <c r="AA59" i="19"/>
  <c r="Q59" i="19"/>
  <c r="G59" i="19"/>
  <c r="AK58" i="19"/>
  <c r="AA58" i="19"/>
  <c r="Q58" i="19"/>
  <c r="G58" i="19"/>
  <c r="AK57" i="19"/>
  <c r="AA57" i="19"/>
  <c r="Q57" i="19"/>
  <c r="G57" i="19"/>
  <c r="AK56" i="19"/>
  <c r="AA56" i="19"/>
  <c r="Q56" i="19"/>
  <c r="G56" i="19"/>
  <c r="AK55" i="19"/>
  <c r="AA55" i="19"/>
  <c r="Q55" i="19"/>
  <c r="G55" i="19"/>
  <c r="AK54" i="19"/>
  <c r="AA54" i="19"/>
  <c r="Q54" i="19"/>
  <c r="G54" i="19"/>
  <c r="AK53" i="19"/>
  <c r="AA53" i="19"/>
  <c r="Q53" i="19"/>
  <c r="G53" i="19"/>
  <c r="AK52" i="19"/>
  <c r="AA52" i="19"/>
  <c r="Q52" i="19"/>
  <c r="G52" i="19"/>
  <c r="AK51" i="19"/>
  <c r="AA51" i="19"/>
  <c r="Q51" i="19"/>
  <c r="G51" i="19"/>
  <c r="AK50" i="19"/>
  <c r="AA50" i="19"/>
  <c r="Q50" i="19"/>
  <c r="G50" i="19"/>
  <c r="AK49" i="19"/>
  <c r="AA49" i="19"/>
  <c r="Q49" i="19"/>
  <c r="G49" i="19"/>
  <c r="AK48" i="19"/>
  <c r="AA48" i="19"/>
  <c r="Q48" i="19"/>
  <c r="G48" i="19"/>
  <c r="AK47" i="19"/>
  <c r="AA47" i="19"/>
  <c r="Q47" i="19"/>
  <c r="G47" i="19"/>
  <c r="AK46" i="19"/>
  <c r="AA46" i="19"/>
  <c r="Q46" i="19"/>
  <c r="G46" i="19"/>
  <c r="AK45" i="19"/>
  <c r="AA45" i="19"/>
  <c r="Q45" i="19"/>
  <c r="G45" i="19"/>
  <c r="AK44" i="19"/>
  <c r="AA44" i="19"/>
  <c r="Q44" i="19"/>
  <c r="G44" i="19"/>
  <c r="AK43" i="19"/>
  <c r="AA43" i="19"/>
  <c r="Q43" i="19"/>
  <c r="G43" i="19"/>
  <c r="AK42" i="19"/>
  <c r="AA42" i="19"/>
  <c r="Q42" i="19"/>
  <c r="G42" i="19"/>
  <c r="AK41" i="19"/>
  <c r="AA41" i="19"/>
  <c r="Q41" i="19"/>
  <c r="G41" i="19"/>
  <c r="AK40" i="19"/>
  <c r="AA40" i="19"/>
  <c r="Q40" i="19"/>
  <c r="G40" i="19"/>
  <c r="AK39" i="19"/>
  <c r="AA39" i="19"/>
  <c r="Q39" i="19"/>
  <c r="G39" i="19"/>
  <c r="AK38" i="19"/>
  <c r="AA38" i="19"/>
  <c r="Q38" i="19"/>
  <c r="G38" i="19"/>
  <c r="AK37" i="19"/>
  <c r="AA37" i="19"/>
  <c r="Q37" i="19"/>
  <c r="G37" i="19"/>
  <c r="AK36" i="19"/>
  <c r="AA36" i="19"/>
  <c r="Q36" i="19"/>
  <c r="G36" i="19"/>
  <c r="AK35" i="19"/>
  <c r="AA35" i="19"/>
  <c r="Q35" i="19"/>
  <c r="G35" i="19"/>
  <c r="AK34" i="19"/>
  <c r="AA34" i="19"/>
  <c r="Q34" i="19"/>
  <c r="G34" i="19"/>
  <c r="AK33" i="19"/>
  <c r="AA33" i="19"/>
  <c r="Q33" i="19"/>
  <c r="G33" i="19"/>
  <c r="AK32" i="19"/>
  <c r="AA32" i="19"/>
  <c r="Q32" i="19"/>
  <c r="G32" i="19"/>
  <c r="AK31" i="19"/>
  <c r="AA31" i="19"/>
  <c r="Q31" i="19"/>
  <c r="G31" i="19"/>
  <c r="AK30" i="19"/>
  <c r="AA30" i="19"/>
  <c r="Q30" i="19"/>
  <c r="G30" i="19"/>
  <c r="AK29" i="19"/>
  <c r="AA29" i="19"/>
  <c r="Q29" i="19"/>
  <c r="G29" i="19"/>
  <c r="AK28" i="19"/>
  <c r="AA28" i="19"/>
  <c r="Q28" i="19"/>
  <c r="G28" i="19"/>
  <c r="AK27" i="19"/>
  <c r="AA27" i="19"/>
  <c r="Q27" i="19"/>
  <c r="G27" i="19"/>
  <c r="AK26" i="19"/>
  <c r="AA26" i="19"/>
  <c r="Q26" i="19"/>
  <c r="G26" i="19"/>
  <c r="AK25" i="19"/>
  <c r="AA25" i="19"/>
  <c r="Q25" i="19"/>
  <c r="G25" i="19"/>
  <c r="AK24" i="19"/>
  <c r="AA24" i="19"/>
  <c r="Q24" i="19"/>
  <c r="G24" i="19"/>
  <c r="AK23" i="19"/>
  <c r="AA23" i="19"/>
  <c r="Q23" i="19"/>
  <c r="G23" i="19"/>
  <c r="AK22" i="19"/>
  <c r="AA22" i="19"/>
  <c r="Q22" i="19"/>
  <c r="G22" i="19"/>
  <c r="AK21" i="19"/>
  <c r="AA21" i="19"/>
  <c r="Q21" i="19"/>
  <c r="G21" i="19"/>
  <c r="AK20" i="19"/>
  <c r="AA20" i="19"/>
  <c r="Q20" i="19"/>
  <c r="G20" i="19"/>
  <c r="AK19" i="19"/>
  <c r="AA19" i="19"/>
  <c r="Q19" i="19"/>
  <c r="G19" i="19"/>
  <c r="AK18" i="19"/>
  <c r="AA18" i="19"/>
  <c r="Q18" i="19"/>
  <c r="G18" i="19"/>
  <c r="AK17" i="19"/>
  <c r="AA17" i="19"/>
  <c r="Q17" i="19"/>
  <c r="G17" i="19"/>
  <c r="AK16" i="19"/>
  <c r="AA16" i="19"/>
  <c r="Q16" i="19"/>
  <c r="G16" i="19"/>
  <c r="AK15" i="19"/>
  <c r="AA15" i="19"/>
  <c r="Q15" i="19"/>
  <c r="G15" i="19"/>
  <c r="AK14" i="19"/>
  <c r="AA14" i="19"/>
  <c r="Q14" i="19"/>
  <c r="G14" i="19"/>
  <c r="AK13" i="19"/>
  <c r="AA13" i="19"/>
  <c r="Q13" i="19"/>
  <c r="G13" i="19"/>
  <c r="AK12" i="19"/>
  <c r="AA12" i="19"/>
  <c r="Q12" i="19"/>
  <c r="G12" i="19"/>
  <c r="AK11" i="19"/>
  <c r="AA11" i="19"/>
  <c r="Q11" i="19"/>
  <c r="G11" i="19"/>
  <c r="AK10" i="19"/>
  <c r="AA10" i="19"/>
  <c r="Q10" i="19"/>
  <c r="G10" i="19"/>
  <c r="AK9" i="19"/>
  <c r="AA9" i="19"/>
  <c r="Q9" i="19"/>
  <c r="G9" i="19"/>
  <c r="AK8" i="19"/>
  <c r="AA8" i="19"/>
  <c r="Q8" i="19"/>
  <c r="G8" i="19"/>
  <c r="AK7" i="19"/>
  <c r="AA7" i="19"/>
  <c r="Q7" i="19"/>
  <c r="G7" i="19"/>
  <c r="AK6" i="19"/>
  <c r="AA6" i="19"/>
  <c r="Q6" i="19"/>
  <c r="G6" i="19"/>
  <c r="AK5" i="19"/>
  <c r="AA5" i="19"/>
  <c r="Q5" i="19"/>
  <c r="G5" i="19"/>
  <c r="AK4" i="19"/>
  <c r="AA4" i="19"/>
  <c r="Q4" i="19"/>
  <c r="G4" i="19"/>
  <c r="AK3" i="19"/>
  <c r="AA3" i="19"/>
  <c r="Q3" i="19"/>
  <c r="G3" i="19"/>
  <c r="AA88" i="16" l="1"/>
  <c r="AA87" i="16"/>
  <c r="AA86" i="16"/>
  <c r="AA85" i="16"/>
  <c r="AA84" i="16"/>
  <c r="AA83" i="16"/>
  <c r="AA82" i="16"/>
  <c r="AA81" i="16"/>
  <c r="AA80" i="16"/>
  <c r="AA79" i="16"/>
  <c r="AA78" i="16"/>
  <c r="AA77" i="16"/>
  <c r="AA76" i="16"/>
  <c r="AA75" i="16"/>
  <c r="AA74" i="16"/>
  <c r="AA73" i="16"/>
  <c r="AA72" i="16"/>
  <c r="AA71" i="16"/>
  <c r="AA70" i="16"/>
  <c r="AA69" i="16"/>
  <c r="AA68" i="16"/>
  <c r="AA67" i="16"/>
  <c r="AA66" i="16"/>
  <c r="AA65" i="16"/>
  <c r="AA64" i="16"/>
  <c r="AA63" i="16"/>
  <c r="AA62" i="16"/>
  <c r="AA61" i="16"/>
  <c r="AA60" i="16"/>
  <c r="AA59" i="16"/>
  <c r="AA58" i="16"/>
  <c r="AA57" i="16"/>
  <c r="AA56" i="16"/>
  <c r="AA55" i="16"/>
  <c r="AA54" i="16"/>
  <c r="AA53" i="16"/>
  <c r="AA52" i="16"/>
  <c r="AA51" i="16"/>
  <c r="AA50" i="16"/>
  <c r="AA49" i="16"/>
  <c r="AA48" i="16"/>
  <c r="AA47" i="16"/>
  <c r="AA46" i="16"/>
  <c r="AA45" i="16"/>
  <c r="AA44" i="16"/>
  <c r="AA43" i="16"/>
  <c r="AA42" i="16"/>
  <c r="AA41" i="16"/>
  <c r="AA40" i="16"/>
  <c r="AA39" i="16"/>
  <c r="AA38" i="16"/>
  <c r="AA37" i="16"/>
  <c r="AA36" i="16"/>
  <c r="AA35" i="16"/>
  <c r="AA34" i="16"/>
  <c r="AA33" i="16"/>
  <c r="AA32" i="16"/>
  <c r="AA31" i="16"/>
  <c r="AA30" i="16"/>
  <c r="AA29" i="16"/>
  <c r="AA28" i="16"/>
  <c r="AA27" i="16"/>
  <c r="AA26" i="16"/>
  <c r="AA25" i="16"/>
  <c r="AA24" i="16"/>
  <c r="AA23" i="16"/>
  <c r="AA22" i="16"/>
  <c r="AA21" i="16"/>
  <c r="AA20" i="16"/>
  <c r="AA19" i="16"/>
  <c r="AA18" i="16"/>
  <c r="AA17" i="16"/>
  <c r="AA16" i="16"/>
  <c r="AA15" i="16"/>
  <c r="AA14" i="16"/>
  <c r="AA13" i="16"/>
  <c r="AA12" i="16"/>
  <c r="AA11" i="16"/>
  <c r="AA10" i="16"/>
  <c r="AA9" i="16"/>
  <c r="AA8" i="16"/>
  <c r="AA7" i="16"/>
  <c r="AA6" i="16"/>
  <c r="AA5" i="16"/>
  <c r="AA4" i="16"/>
  <c r="AA3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5" i="16"/>
  <c r="Q4" i="16"/>
  <c r="Q3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AK89" i="16"/>
  <c r="AK88" i="16"/>
  <c r="AK87" i="16"/>
  <c r="AK86" i="16"/>
  <c r="AK85" i="16"/>
  <c r="AK84" i="16"/>
  <c r="AK83" i="16"/>
  <c r="AK82" i="16"/>
  <c r="AK81" i="16"/>
  <c r="AK80" i="16"/>
  <c r="AK79" i="16"/>
  <c r="AK78" i="16"/>
  <c r="AK77" i="16"/>
  <c r="AK76" i="16"/>
  <c r="AK75" i="16"/>
  <c r="AK74" i="16"/>
  <c r="AK73" i="16"/>
  <c r="AK72" i="16"/>
  <c r="AK71" i="16"/>
  <c r="AK70" i="16"/>
  <c r="AK69" i="16"/>
  <c r="AK68" i="16"/>
  <c r="AK67" i="16"/>
  <c r="AK66" i="16"/>
  <c r="AK65" i="16"/>
  <c r="AK64" i="16"/>
  <c r="AK63" i="16"/>
  <c r="AK62" i="16"/>
  <c r="AK61" i="16"/>
  <c r="AK60" i="16"/>
  <c r="AK59" i="16"/>
  <c r="AK58" i="16"/>
  <c r="AK57" i="16"/>
  <c r="AK56" i="16"/>
  <c r="AK55" i="16"/>
  <c r="AK54" i="16"/>
  <c r="AK53" i="16"/>
  <c r="AK52" i="16"/>
  <c r="AK51" i="16"/>
  <c r="AK50" i="16"/>
  <c r="AK49" i="16"/>
  <c r="AK48" i="16"/>
  <c r="AK47" i="16"/>
  <c r="AK46" i="16"/>
  <c r="AK45" i="16"/>
  <c r="AK44" i="16"/>
  <c r="AK43" i="16"/>
  <c r="AK42" i="16"/>
  <c r="AK41" i="16"/>
  <c r="AK40" i="16"/>
  <c r="AK39" i="16"/>
  <c r="AK38" i="16"/>
  <c r="AK37" i="16"/>
  <c r="AK36" i="16"/>
  <c r="AK35" i="16"/>
  <c r="AK34" i="16"/>
  <c r="AK33" i="16"/>
  <c r="AK32" i="16"/>
  <c r="AK31" i="16"/>
  <c r="AK30" i="16"/>
  <c r="AK29" i="16"/>
  <c r="AK28" i="16"/>
  <c r="AK27" i="16"/>
  <c r="AK26" i="16"/>
  <c r="AK25" i="16"/>
  <c r="AK24" i="16"/>
  <c r="AK23" i="16"/>
  <c r="AK22" i="16"/>
  <c r="AK21" i="16"/>
  <c r="AK20" i="16"/>
  <c r="AK19" i="16"/>
  <c r="AK18" i="16"/>
  <c r="AK17" i="16"/>
  <c r="AK16" i="16"/>
  <c r="AK15" i="16"/>
  <c r="AK14" i="16"/>
  <c r="AK13" i="16"/>
  <c r="AK12" i="16"/>
  <c r="AK11" i="16"/>
  <c r="AK10" i="16"/>
  <c r="AK9" i="16"/>
  <c r="AK8" i="16"/>
  <c r="AK7" i="16"/>
  <c r="AK6" i="16"/>
  <c r="AK5" i="16"/>
  <c r="AK4" i="16"/>
  <c r="AK3" i="16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A6" i="13"/>
  <c r="AA5" i="13"/>
  <c r="AA4" i="13"/>
  <c r="AA3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AK89" i="13"/>
  <c r="AK88" i="13"/>
  <c r="AK87" i="13"/>
  <c r="AK86" i="13"/>
  <c r="AK85" i="13"/>
  <c r="AK84" i="13"/>
  <c r="AK83" i="13"/>
  <c r="AK82" i="13"/>
  <c r="AK81" i="13"/>
  <c r="AK80" i="13"/>
  <c r="AK79" i="13"/>
  <c r="AK78" i="13"/>
  <c r="AK77" i="13"/>
  <c r="AK76" i="13"/>
  <c r="AK75" i="13"/>
  <c r="AK74" i="13"/>
  <c r="AK73" i="13"/>
  <c r="AK72" i="13"/>
  <c r="AK71" i="13"/>
  <c r="AK70" i="13"/>
  <c r="AK69" i="13"/>
  <c r="AK68" i="13"/>
  <c r="AK67" i="13"/>
  <c r="AK66" i="13"/>
  <c r="AK65" i="13"/>
  <c r="AK64" i="13"/>
  <c r="AK63" i="13"/>
  <c r="AK62" i="13"/>
  <c r="AK61" i="13"/>
  <c r="AK60" i="13"/>
  <c r="AK59" i="13"/>
  <c r="AK58" i="13"/>
  <c r="AK57" i="13"/>
  <c r="AK56" i="13"/>
  <c r="AK55" i="13"/>
  <c r="AK54" i="13"/>
  <c r="AK53" i="13"/>
  <c r="AK52" i="13"/>
  <c r="AK51" i="13"/>
  <c r="AK50" i="13"/>
  <c r="AK49" i="13"/>
  <c r="AK48" i="13"/>
  <c r="AK47" i="13"/>
  <c r="AK46" i="13"/>
  <c r="AK45" i="13"/>
  <c r="AK44" i="13"/>
  <c r="AK43" i="13"/>
  <c r="AK42" i="13"/>
  <c r="AK41" i="13"/>
  <c r="AK40" i="13"/>
  <c r="AK39" i="13"/>
  <c r="AK38" i="13"/>
  <c r="AK37" i="13"/>
  <c r="AK36" i="13"/>
  <c r="AK35" i="13"/>
  <c r="AK34" i="13"/>
  <c r="AK33" i="13"/>
  <c r="AK32" i="13"/>
  <c r="AK31" i="13"/>
  <c r="AK30" i="13"/>
  <c r="AK29" i="13"/>
  <c r="AK28" i="13"/>
  <c r="AK27" i="13"/>
  <c r="AK26" i="13"/>
  <c r="AK25" i="13"/>
  <c r="AK24" i="13"/>
  <c r="AK23" i="13"/>
  <c r="AK22" i="13"/>
  <c r="AK21" i="13"/>
  <c r="AK20" i="13"/>
  <c r="AK19" i="13"/>
  <c r="AK18" i="13"/>
  <c r="AK17" i="13"/>
  <c r="AK16" i="13"/>
  <c r="AK15" i="13"/>
  <c r="AK14" i="13"/>
  <c r="AK13" i="13"/>
  <c r="AK12" i="13"/>
  <c r="AK11" i="13"/>
  <c r="AK10" i="13"/>
  <c r="AK9" i="13"/>
  <c r="AK8" i="13"/>
  <c r="AK7" i="13"/>
  <c r="AK6" i="13"/>
  <c r="AK5" i="13"/>
  <c r="AK4" i="13"/>
  <c r="AK3" i="13"/>
  <c r="G61" i="1" l="1"/>
  <c r="G60" i="1"/>
  <c r="G59" i="1"/>
  <c r="G58" i="1"/>
  <c r="G62" i="1" s="1"/>
  <c r="G57" i="1"/>
  <c r="G56" i="1"/>
  <c r="G55" i="1"/>
  <c r="G54" i="1"/>
  <c r="G53" i="1"/>
  <c r="G52" i="1"/>
  <c r="G51" i="1"/>
  <c r="G45" i="1"/>
  <c r="G43" i="1"/>
  <c r="G42" i="1"/>
  <c r="G46" i="1" s="1"/>
  <c r="G41" i="1"/>
  <c r="G39" i="1"/>
  <c r="G40" i="1" s="1"/>
  <c r="G38" i="1"/>
  <c r="G37" i="1"/>
  <c r="G36" i="1"/>
  <c r="G35" i="1"/>
  <c r="G29" i="1"/>
  <c r="G27" i="1"/>
  <c r="G28" i="1" s="1"/>
  <c r="G26" i="1"/>
  <c r="G30" i="1" s="1"/>
  <c r="G25" i="1"/>
  <c r="G23" i="1"/>
  <c r="G24" i="1" s="1"/>
  <c r="G22" i="1"/>
  <c r="G21" i="1"/>
  <c r="G20" i="1"/>
  <c r="G19" i="1"/>
  <c r="H14" i="1"/>
  <c r="G14" i="1"/>
  <c r="F14" i="1"/>
  <c r="E14" i="1"/>
  <c r="D14" i="1"/>
  <c r="C14" i="1"/>
  <c r="B14" i="1"/>
  <c r="F12" i="1"/>
  <c r="G12" i="1"/>
  <c r="G8" i="1"/>
  <c r="G5" i="1"/>
  <c r="G13" i="1"/>
  <c r="G11" i="1"/>
  <c r="G10" i="1"/>
  <c r="G9" i="1"/>
  <c r="G7" i="1"/>
  <c r="G6" i="1"/>
  <c r="G4" i="1"/>
  <c r="G3" i="1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3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18" i="4"/>
  <c r="AK4" i="4"/>
  <c r="AK5" i="4"/>
  <c r="AK6" i="4"/>
  <c r="AK7" i="4"/>
  <c r="AK8" i="4"/>
  <c r="AK9" i="4"/>
  <c r="AK10" i="4"/>
  <c r="AK23" i="4"/>
  <c r="AK22" i="4"/>
  <c r="AK21" i="4"/>
  <c r="AK20" i="4"/>
  <c r="AK19" i="4"/>
  <c r="AK17" i="4"/>
  <c r="AK16" i="4"/>
  <c r="AK15" i="4"/>
  <c r="AK14" i="4"/>
  <c r="AK13" i="4"/>
  <c r="AK12" i="4"/>
  <c r="AK11" i="4"/>
  <c r="AK3" i="4"/>
  <c r="Q89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H62" i="1"/>
  <c r="E62" i="1"/>
  <c r="F62" i="1"/>
  <c r="I62" i="1"/>
  <c r="J62" i="1"/>
  <c r="K62" i="1"/>
  <c r="D62" i="1"/>
  <c r="C62" i="1"/>
  <c r="B62" i="1"/>
  <c r="K46" i="1"/>
  <c r="J46" i="1"/>
  <c r="I46" i="1"/>
  <c r="F46" i="1"/>
  <c r="E46" i="1"/>
  <c r="H46" i="1"/>
  <c r="D46" i="1"/>
  <c r="C46" i="1"/>
  <c r="B46" i="1"/>
  <c r="K30" i="1"/>
  <c r="J30" i="1"/>
  <c r="I30" i="1"/>
  <c r="F30" i="1"/>
  <c r="E30" i="1"/>
  <c r="H30" i="1"/>
  <c r="D30" i="1"/>
  <c r="C30" i="1"/>
  <c r="B30" i="1"/>
  <c r="K14" i="1"/>
  <c r="J14" i="1"/>
  <c r="I14" i="1"/>
  <c r="K56" i="1"/>
  <c r="J56" i="1"/>
  <c r="I56" i="1"/>
  <c r="F56" i="1"/>
  <c r="E56" i="1"/>
  <c r="H56" i="1"/>
  <c r="D56" i="1"/>
  <c r="C56" i="1"/>
  <c r="B56" i="1"/>
  <c r="K40" i="1"/>
  <c r="J40" i="1"/>
  <c r="I40" i="1"/>
  <c r="F40" i="1"/>
  <c r="E40" i="1"/>
  <c r="H40" i="1"/>
  <c r="D40" i="1"/>
  <c r="C40" i="1"/>
  <c r="B40" i="1"/>
  <c r="K24" i="1"/>
  <c r="J24" i="1"/>
  <c r="I24" i="1"/>
  <c r="F24" i="1"/>
  <c r="E24" i="1"/>
  <c r="H24" i="1"/>
  <c r="D24" i="1"/>
  <c r="C24" i="1"/>
  <c r="B24" i="1"/>
  <c r="K8" i="1"/>
  <c r="J8" i="1"/>
  <c r="I8" i="1"/>
  <c r="F8" i="1"/>
  <c r="E8" i="1"/>
  <c r="H8" i="1"/>
  <c r="D8" i="1"/>
  <c r="C8" i="1"/>
  <c r="B8" i="1"/>
  <c r="J60" i="1"/>
  <c r="K59" i="1"/>
  <c r="K60" i="1" s="1"/>
  <c r="J59" i="1"/>
  <c r="I59" i="1"/>
  <c r="I60" i="1" s="1"/>
  <c r="F59" i="1"/>
  <c r="F60" i="1" s="1"/>
  <c r="E59" i="1"/>
  <c r="E60" i="1" s="1"/>
  <c r="H59" i="1"/>
  <c r="H60" i="1" s="1"/>
  <c r="D59" i="1"/>
  <c r="D60" i="1" s="1"/>
  <c r="C59" i="1"/>
  <c r="C60" i="1" s="1"/>
  <c r="B59" i="1"/>
  <c r="B60" i="1" s="1"/>
  <c r="K53" i="1"/>
  <c r="J53" i="1"/>
  <c r="I53" i="1"/>
  <c r="F53" i="1"/>
  <c r="E53" i="1"/>
  <c r="H53" i="1"/>
  <c r="D53" i="1"/>
  <c r="C53" i="1"/>
  <c r="B53" i="1"/>
  <c r="K43" i="1"/>
  <c r="K44" i="1" s="1"/>
  <c r="J43" i="1"/>
  <c r="J44" i="1" s="1"/>
  <c r="I43" i="1"/>
  <c r="I44" i="1" s="1"/>
  <c r="F43" i="1"/>
  <c r="F44" i="1" s="1"/>
  <c r="E43" i="1"/>
  <c r="E44" i="1" s="1"/>
  <c r="H43" i="1"/>
  <c r="H44" i="1" s="1"/>
  <c r="D43" i="1"/>
  <c r="D44" i="1" s="1"/>
  <c r="C43" i="1"/>
  <c r="C44" i="1" s="1"/>
  <c r="B43" i="1"/>
  <c r="B44" i="1" s="1"/>
  <c r="K37" i="1"/>
  <c r="J37" i="1"/>
  <c r="I37" i="1"/>
  <c r="F37" i="1"/>
  <c r="E37" i="1"/>
  <c r="H37" i="1"/>
  <c r="D37" i="1"/>
  <c r="C37" i="1"/>
  <c r="B37" i="1"/>
  <c r="K27" i="1"/>
  <c r="K28" i="1" s="1"/>
  <c r="J27" i="1"/>
  <c r="J28" i="1" s="1"/>
  <c r="I27" i="1"/>
  <c r="I28" i="1" s="1"/>
  <c r="F27" i="1"/>
  <c r="F28" i="1" s="1"/>
  <c r="E27" i="1"/>
  <c r="E28" i="1" s="1"/>
  <c r="H27" i="1"/>
  <c r="H28" i="1" s="1"/>
  <c r="D27" i="1"/>
  <c r="D28" i="1" s="1"/>
  <c r="C27" i="1"/>
  <c r="C28" i="1" s="1"/>
  <c r="B27" i="1"/>
  <c r="B28" i="1" s="1"/>
  <c r="K21" i="1"/>
  <c r="J21" i="1"/>
  <c r="I21" i="1"/>
  <c r="F21" i="1"/>
  <c r="E21" i="1"/>
  <c r="H21" i="1"/>
  <c r="D21" i="1"/>
  <c r="C21" i="1"/>
  <c r="B21" i="1"/>
  <c r="J11" i="1"/>
  <c r="J12" i="1" s="1"/>
  <c r="K11" i="1"/>
  <c r="K12" i="1" s="1"/>
  <c r="I11" i="1"/>
  <c r="I12" i="1" s="1"/>
  <c r="F11" i="1"/>
  <c r="E11" i="1"/>
  <c r="E12" i="1" s="1"/>
  <c r="H11" i="1"/>
  <c r="H12" i="1" s="1"/>
  <c r="K5" i="1"/>
  <c r="J5" i="1"/>
  <c r="I5" i="1"/>
  <c r="F5" i="1"/>
  <c r="E5" i="1"/>
  <c r="H5" i="1"/>
  <c r="D11" i="1"/>
  <c r="D12" i="1" s="1"/>
  <c r="C11" i="1"/>
  <c r="C12" i="1" s="1"/>
  <c r="B11" i="1"/>
  <c r="B12" i="1" s="1"/>
  <c r="D5" i="1"/>
  <c r="C5" i="1"/>
  <c r="B5" i="1"/>
  <c r="G44" i="1" l="1"/>
</calcChain>
</file>

<file path=xl/sharedStrings.xml><?xml version="1.0" encoding="utf-8"?>
<sst xmlns="http://schemas.openxmlformats.org/spreadsheetml/2006/main" count="5067" uniqueCount="266">
  <si>
    <t>Mikro</t>
  </si>
  <si>
    <t>Mala</t>
  </si>
  <si>
    <t>Srednje velika</t>
  </si>
  <si>
    <t>Velika</t>
  </si>
  <si>
    <t>Zadruge</t>
  </si>
  <si>
    <t>Obrti</t>
  </si>
  <si>
    <t>Slobodna zanimanja</t>
  </si>
  <si>
    <t>Ostalo</t>
  </si>
  <si>
    <t>Ukupno</t>
  </si>
  <si>
    <t>Broj poduzeća</t>
  </si>
  <si>
    <t>Broj zaposlenika</t>
  </si>
  <si>
    <t>Uvoz</t>
  </si>
  <si>
    <t>Materijalna imovina</t>
  </si>
  <si>
    <t>Troškovi plaća</t>
  </si>
  <si>
    <t>Prihod od prodaje u zemlji</t>
  </si>
  <si>
    <t>Prihod od prodaje izvan zemlje</t>
  </si>
  <si>
    <t>Ukupni prihodi od prodaje</t>
  </si>
  <si>
    <t>Broj zaposlenika po poduzeću</t>
  </si>
  <si>
    <t>MSP</t>
  </si>
  <si>
    <t>Udio izvoza u ukupnoj prodaji</t>
  </si>
  <si>
    <t>Plaća po zaposleniku (bruto)</t>
  </si>
  <si>
    <t>Pokrivenost uvoza izvozom</t>
  </si>
  <si>
    <t>Povratak na početnu stranicu</t>
  </si>
  <si>
    <t>Opći pokazatelji</t>
  </si>
  <si>
    <t>A01</t>
  </si>
  <si>
    <t>A02</t>
  </si>
  <si>
    <t>A03</t>
  </si>
  <si>
    <t>B05</t>
  </si>
  <si>
    <t>B07</t>
  </si>
  <si>
    <t>B08</t>
  </si>
  <si>
    <t>B09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</si>
  <si>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</si>
  <si>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</si>
  <si>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</si>
  <si>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</si>
  <si>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</si>
  <si>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</si>
  <si>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</si>
  <si>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</si>
  <si>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</si>
  <si>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</si>
  <si>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</si>
  <si>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</si>
  <si>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</si>
  <si>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</si>
  <si>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</si>
  <si>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</si>
  <si>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</si>
  <si>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</si>
  <si>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</si>
  <si>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</si>
  <si>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</si>
  <si>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</si>
  <si>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</si>
  <si>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</si>
  <si>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D35</t>
  </si>
  <si>
    <t>E36</t>
  </si>
  <si>
    <t>E37</t>
  </si>
  <si>
    <t>E38</t>
  </si>
  <si>
    <t>E39</t>
  </si>
  <si>
    <t>F41</t>
  </si>
  <si>
    <t>F42</t>
  </si>
  <si>
    <t>F43</t>
  </si>
  <si>
    <t>G45</t>
  </si>
  <si>
    <t>G46</t>
  </si>
  <si>
    <t>G47</t>
  </si>
  <si>
    <t>H49</t>
  </si>
  <si>
    <t>H50</t>
  </si>
  <si>
    <t>H51</t>
  </si>
  <si>
    <t>H52</t>
  </si>
  <si>
    <t>H53</t>
  </si>
  <si>
    <t>I55</t>
  </si>
  <si>
    <t>I56</t>
  </si>
  <si>
    <t>J58</t>
  </si>
  <si>
    <t>J59</t>
  </si>
  <si>
    <t>J60</t>
  </si>
  <si>
    <t>J61</t>
  </si>
  <si>
    <t>J62</t>
  </si>
  <si>
    <t>J63</t>
  </si>
  <si>
    <t>K64</t>
  </si>
  <si>
    <t>K65</t>
  </si>
  <si>
    <t>K66</t>
  </si>
  <si>
    <t>L68</t>
  </si>
  <si>
    <t>M69</t>
  </si>
  <si>
    <t>M70</t>
  </si>
  <si>
    <t>M71</t>
  </si>
  <si>
    <t>M72</t>
  </si>
  <si>
    <t>M73</t>
  </si>
  <si>
    <t>M74</t>
  </si>
  <si>
    <t>M75</t>
  </si>
  <si>
    <t>N77</t>
  </si>
  <si>
    <t>N78</t>
  </si>
  <si>
    <t>N79</t>
  </si>
  <si>
    <t>N80</t>
  </si>
  <si>
    <t>N81</t>
  </si>
  <si>
    <t>N82</t>
  </si>
  <si>
    <t>O84</t>
  </si>
  <si>
    <t>P85</t>
  </si>
  <si>
    <t>Q86</t>
  </si>
  <si>
    <t>Q87</t>
  </si>
  <si>
    <t>Q88</t>
  </si>
  <si>
    <t>R90</t>
  </si>
  <si>
    <t>R91</t>
  </si>
  <si>
    <t>R92</t>
  </si>
  <si>
    <t>R93</t>
  </si>
  <si>
    <t>S94</t>
  </si>
  <si>
    <t>S95</t>
  </si>
  <si>
    <t>S96</t>
  </si>
  <si>
    <t>B06</t>
  </si>
  <si>
    <t>T97</t>
  </si>
  <si>
    <t>T98</t>
  </si>
  <si>
    <t>Zaposlenost</t>
  </si>
  <si>
    <t>Prosječni broj zaposlenika</t>
  </si>
  <si>
    <t>Prihodi od prodaje</t>
  </si>
  <si>
    <t>Prihodi od izvoza</t>
  </si>
  <si>
    <t>Prosječne bruto plaće</t>
  </si>
  <si>
    <t>A</t>
  </si>
  <si>
    <t>POLJOPRIVREDA, ŠUMARSTVO I RIBARSTVO</t>
  </si>
  <si>
    <t>Biljna i stočarska  proizvodnja, lovstvo i uslužne djelatnosti povezane s njima</t>
  </si>
  <si>
    <t>Šumarstvo i sječa drva</t>
  </si>
  <si>
    <t>Ribarstvo </t>
  </si>
  <si>
    <t>B</t>
  </si>
  <si>
    <t>RUDARSTVO I VAĐENJE</t>
  </si>
  <si>
    <t>Vađenje ugljena i lignita</t>
  </si>
  <si>
    <t>Vađenje sirove nafte i prirodnog plina</t>
  </si>
  <si>
    <t>Vađenje metalnih ruda</t>
  </si>
  <si>
    <t>Ostalo rudarstvo i vađenje</t>
  </si>
  <si>
    <t>Pomoćne uslužne djelatnosti u rudarstvu</t>
  </si>
  <si>
    <t>C</t>
  </si>
  <si>
    <t>PRERAĐIVAČKA INDUSTRIJA</t>
  </si>
  <si>
    <t>Proizvodnja prehrambenih proizvoda</t>
  </si>
  <si>
    <t>Proizvodnja pića</t>
  </si>
  <si>
    <t>Proizvodnja duhanskih proizvoda</t>
  </si>
  <si>
    <t>Proizvodnja tekstila</t>
  </si>
  <si>
    <t>Proizvodnja odjeće</t>
  </si>
  <si>
    <t>Proizvodnja kože i srodnih proizvoda</t>
  </si>
  <si>
    <t>Prerada drva i proizvoda od drva i pluta, osim namještaja; proiz. pr. od slame i plet. mat.</t>
  </si>
  <si>
    <t>Proizvodnja papira i proizvoda od papira</t>
  </si>
  <si>
    <t>Tiskanje i umnožavanje snimljenih zapisa</t>
  </si>
  <si>
    <t>Proizvodnja koksa i rafiniranih naftnih proizvoda</t>
  </si>
  <si>
    <t>Proizvodnja kemikalija i kemijskih proizvoda</t>
  </si>
  <si>
    <t>Proizvodnja osnovnih farmaceutskih proizvoda i farmaceutskih pripravaka</t>
  </si>
  <si>
    <t>Proizvodnja proizvoda od gume i plastike</t>
  </si>
  <si>
    <t>Proizvodnja ostalih nemetalnih mineralnih proizvoda</t>
  </si>
  <si>
    <t>Proizvodnja metala</t>
  </si>
  <si>
    <t>Proizvodnja gotovih metalnih proizvoda, osim strojeva i opreme</t>
  </si>
  <si>
    <t>Proizvodnja računala te elektroničkih i optičkih proizvoda</t>
  </si>
  <si>
    <t>Proizvodnja električne opreme</t>
  </si>
  <si>
    <t>Proizvodnja strojeva i uređaja, d. n. 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</si>
  <si>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</si>
  <si>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</si>
  <si>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</si>
  <si>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</si>
  <si>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Popravak i instaliranje strojeva i opreme</t>
  </si>
  <si>
    <t>D</t>
  </si>
  <si>
    <t>OPSKRBA ELEKTRIČNOM ENERGIJOM, PLINOM, PAROM I KLIMATIZACIJA</t>
  </si>
  <si>
    <t>Opskrba električnom energijom, plinom, parom i klimatizacija</t>
  </si>
  <si>
    <t>E</t>
  </si>
  <si>
    <t>OPSKRBA VODOM; UKLANJANJE OTPADNIH VODA, GOSPODARENJE OTPADOM</t>
  </si>
  <si>
    <t>Skupljanje, pročišćavanje i opskrba vodom</t>
  </si>
  <si>
    <t>Uklanjanje otpadnih voda</t>
  </si>
  <si>
    <t>Skupljanje otpada, djelatnosti obrade i zbrinjavanja otpada; oporaba materijala</t>
  </si>
  <si>
    <t>Djelatnosti sanacije okoliša te ostale djelatnosti gospodarenja otpadom</t>
  </si>
  <si>
    <t>F</t>
  </si>
  <si>
    <t>GRAĐEVINARSTVO</t>
  </si>
  <si>
    <t>Gradnja zgrada</t>
  </si>
  <si>
    <t>Gradnja građevina niskogradnje</t>
  </si>
  <si>
    <t>Specijalizirane građevinske djelatnosti</t>
  </si>
  <si>
    <t>G</t>
  </si>
  <si>
    <t>TRGOVINA NA VELIKO I NA MALO; POPRAVAK MOTORNIH VOZILA I MOTOCIKALA</t>
  </si>
  <si>
    <t>Trgovina na veliko i na malo motornim vozilima i motociklima; popravak...</t>
  </si>
  <si>
    <t>Trgovina na veliko, osim trgovine motornim vozilima i motociklima</t>
  </si>
  <si>
    <t>Trgovina na malo, osim trgovine motornim vozilima i motociklima</t>
  </si>
  <si>
    <t>H</t>
  </si>
  <si>
    <t>PRIJEVOZ I SKLADIŠTENJE</t>
  </si>
  <si>
    <t>Kopneni prijevoz i cjevovodni transport</t>
  </si>
  <si>
    <t>Vodeni prijevoz</t>
  </si>
  <si>
    <t>Zračni prijevoz</t>
  </si>
  <si>
    <t>Skladištenje i prateće djelatnosti u prijevozu</t>
  </si>
  <si>
    <t>Poštanske i kurirske djelatnosti</t>
  </si>
  <si>
    <t>I</t>
  </si>
  <si>
    <t>DJELATNOSTI PRUŽANJA SMJEŠTAJA TE PRIPREME I USLUŽIVANJA HRANE </t>
  </si>
  <si>
    <t>Smještaj</t>
  </si>
  <si>
    <t>Djelatnosti pripreme i usluživanja hrane i pića</t>
  </si>
  <si>
    <t>J</t>
  </si>
  <si>
    <t>INFORMACIJE I KOMUNIKACIJE</t>
  </si>
  <si>
    <t>Izdavačke djelatnosti</t>
  </si>
  <si>
    <t>Proizvodnja filmova, videofilmova i televizijskog programa, djelatnosti snimanja...</t>
  </si>
  <si>
    <t>Emitiranje programa</t>
  </si>
  <si>
    <t>Telekomunikacije</t>
  </si>
  <si>
    <t>Računalno programiranje, savjetovanje i djelatnosti povezane s njima</t>
  </si>
  <si>
    <t>Informacijske uslužne djelatnosti</t>
  </si>
  <si>
    <t>K</t>
  </si>
  <si>
    <t>FINANCIJSKE DJELATNOSTI I DJELATNOSTI OSIGURANJA</t>
  </si>
  <si>
    <t>Financijske uslužne djelatnosti, osim osiguranja i mirovinskih fondova</t>
  </si>
  <si>
    <t>Osiguranje, reosiguranje i mirovinski fondovi, osim, obveznoga socijalnog osiguranja</t>
  </si>
  <si>
    <t>Pomoćne djelatnosti kod financijskih usluga i djelatnosti osiguranja</t>
  </si>
  <si>
    <t>L</t>
  </si>
  <si>
    <t>POSLOVANJE NEKRETNINAMA</t>
  </si>
  <si>
    <t>Poslovanje nekretninama</t>
  </si>
  <si>
    <t>M</t>
  </si>
  <si>
    <t>STRUČNE, ZNANSTVENE I TEHNIČKE DJELATNOSTI</t>
  </si>
  <si>
    <t>Pravne i računovodstvene djelatnosti</t>
  </si>
  <si>
    <t>Upravljačke djelatnosti; savjetovanje u vezi s upravljanjem</t>
  </si>
  <si>
    <t>Arhitektonske djelatnosti i inženjerstvo; tehničko ispitivanje i analiza</t>
  </si>
  <si>
    <t>Znanstveno istraživanje i razvoj</t>
  </si>
  <si>
    <t>Promidžba (reklama i propaganda) i istraživanje tržišta</t>
  </si>
  <si>
    <t>Ostale stručne, znanstvene i tehničke djelatnosti</t>
  </si>
  <si>
    <t>Veterinarske djelatnosti</t>
  </si>
  <si>
    <t>N</t>
  </si>
  <si>
    <t>ADMINISTRATIVNE I POMOĆNE USLUŽNE DJELATNOSTI</t>
  </si>
  <si>
    <t>Djelatnosti iznajmljivanja i davanja u zakup (leasing)</t>
  </si>
  <si>
    <t>Djelatnosti zapošljavanja</t>
  </si>
  <si>
    <t>Putničke agencije, organizatori putovanja (turoperatori) i ostale rezervacijske usluge...</t>
  </si>
  <si>
    <t>Zaštitne i istražne djelatnosti</t>
  </si>
  <si>
    <t>Usluge u vezi s upravljanjem i održavanjem zgrada te djelatnosti uređenja krajolika</t>
  </si>
  <si>
    <t>Uredske administrativne i pomoćne djelatnosti te ostale poslovne pomoćne djelatnosti</t>
  </si>
  <si>
    <t>O</t>
  </si>
  <si>
    <t>JAVNA UPRAVA I OBRANA; OBVEZNO SOCIJALNO OSIGURANJE</t>
  </si>
  <si>
    <t>Javna uprava i obrana; obvezno socijalno osiguranje</t>
  </si>
  <si>
    <t>P</t>
  </si>
  <si>
    <t>OBRAZOVANJE</t>
  </si>
  <si>
    <t>Obrazovanje</t>
  </si>
  <si>
    <t>Q</t>
  </si>
  <si>
    <t>DJELATNOSTI ZDRAVSTVENE ZAŠTITE I SOCIJALNE SKRBI</t>
  </si>
  <si>
    <t>Djelatnosti zdravstvene zaštite</t>
  </si>
  <si>
    <t>Djelatnosti socijalne skrbi sa smještajem</t>
  </si>
  <si>
    <t>Djelatnosti socijalne skrbi bez smještaja</t>
  </si>
  <si>
    <t>R</t>
  </si>
  <si>
    <t>UMJETNOST, ZABAVA I REKREACIJA</t>
  </si>
  <si>
    <t>Kreativne, umjetničke i zabavne djelatnosti</t>
  </si>
  <si>
    <t>Knjižnice, arhivi, muzeji i ostale kulturne djelatnosti</t>
  </si>
  <si>
    <t>Djelatnosti kockanja i klađenja</t>
  </si>
  <si>
    <t>Sportske djelatnosti te zabavne i rekreacijske djelatnosti</t>
  </si>
  <si>
    <t>S</t>
  </si>
  <si>
    <t>OSTALE USLUŽNE DJELATNOSTI</t>
  </si>
  <si>
    <t>Djelatnosti članskih organizacija</t>
  </si>
  <si>
    <t>Popravak računala i predmeta za osobnu uporabu i kućanstvo</t>
  </si>
  <si>
    <t>Ostale osobne uslužne djelatnosti</t>
  </si>
  <si>
    <t>T</t>
  </si>
  <si>
    <t>DJELATNOSTI KUĆANSTAVA KAO POSLODAVACA; DJELATNOSTI KUĆANSTAVA...</t>
  </si>
  <si>
    <t>Djelatnosti kućanstava koja zapošljavaju poslugu</t>
  </si>
  <si>
    <t>Djelatnosti privatnih kućanstava koja proizvode različitu robu i usluge za vl. potrebe</t>
  </si>
  <si>
    <t>U</t>
  </si>
  <si>
    <t>DJELATNOSTI IZVANTERITORIJALNIH ORGANIZACIJA I TIJELA</t>
  </si>
  <si>
    <t>Djelatnosti izvanteritorijalnih organizacija i tijela</t>
  </si>
  <si>
    <t>Unutar Europske zajednice uvedena je statistička klasifikacija ekonomskih djelatnosti pod nazivom NACE rev. 2, koja je stupila na snagu 19. siječnja 2007., a njena primjena počet će 1. siječnja 2008. Spomenuta klasifikacija objavljena je u Uredbi Komisije Europske zajednice pod nazivom Regulation (EC) No. 1893/2006 of the European Parliament and of the Council of 20 December 2006 establishing the statistical classification of economic activities NACE Revision 2 and amending Council Regulation (EEC) No 3037/90 as well as certain EC Regulations on specific statistical domains OJ L/393 (u prijevodu: Uredba Komisije Europske zajednice br. 1893/2006. Europskog parlamenta i Vijeća, od 20. prosinca 2006., kojom je ustanovljena statistička klasifikacija ekonomskih djelatnosti NACE Rev. 2 i dopuna Uredbe Vijeća (EEZ) br. 3037/90, kao i neke uredbe EZ-a koje se odnose na specifična statistička područja).</t>
  </si>
  <si>
    <t>Navedena podjela djelatnosti korištena je u izradi svih tablica. Objašnjenje svih korištenih oznaka nalazi se u nastavku:</t>
  </si>
  <si>
    <t>Objašnjenje NKD kodova (NACE 2007  rev. 2)</t>
  </si>
  <si>
    <t>Povezanost tablica s obrascem PPU</t>
  </si>
  <si>
    <t>7.1 Hoće li propis imati učinak na gospodarstvo ili neke od njegovih sektora?</t>
  </si>
  <si>
    <t xml:space="preserve">7.2 Hoće li propis utjecati na ekonomsku izvedbu sektora (npr. proizvodnju, zaposlenost, produktivnost, ulaganja)? </t>
  </si>
  <si>
    <t>7.3 Hoće li propis nametnuti dodatne troškove sektoru izazvane ispunjavanjem odredbi propisa?</t>
  </si>
  <si>
    <t xml:space="preserve">7.4 Hoće li propis utjecati na konkurentnost sektora? </t>
  </si>
  <si>
    <t>7.5 Hoće li propis utjecati na izvedbu sektora MSP-a?</t>
  </si>
  <si>
    <t>7.6 Hoće li propis nametnuti dodatne troškove MSP-u izazvane ispunjavanjem odredbi propisa?</t>
  </si>
  <si>
    <t>7.7 Hoće li propis utjecati na konkurentnost MSP-a?</t>
  </si>
  <si>
    <t>7.8 Hoće li propis imati značajan učinak na mikro poduzeća?</t>
  </si>
  <si>
    <t>Namjena sljedeće tablice je olakšati proces prethodne procjene povezivanjem pitanja iz obrasca prethodne procjene sa tablicama koje se nalaze u bazi podataka. Uz svako pitanje navodi se koje tablice iz baze podataka bi Vam mogle pružiti najbolje podatke u odgovaranju na pojedinačna pitanja:</t>
  </si>
  <si>
    <r>
      <t xml:space="preserve">Korisne podatke moguće je pronaći u tablicama </t>
    </r>
    <r>
      <rPr>
        <b/>
        <sz val="14"/>
        <color rgb="FF0070C0"/>
        <rFont val="Calibri"/>
        <family val="2"/>
        <charset val="238"/>
        <scheme val="minor"/>
      </rPr>
      <t>Opći pokazatelji</t>
    </r>
    <r>
      <rPr>
        <sz val="14"/>
        <color theme="1"/>
        <rFont val="Calibri"/>
        <family val="2"/>
        <charset val="238"/>
        <scheme val="minor"/>
      </rPr>
      <t>.</t>
    </r>
  </si>
  <si>
    <r>
      <t xml:space="preserve">Ne postoji tablica koja bi mogla pomoći u odgovoru na ovo pitanje. </t>
    </r>
    <r>
      <rPr>
        <b/>
        <sz val="14"/>
        <color rgb="FF0070C0"/>
        <rFont val="Calibri"/>
        <family val="2"/>
        <charset val="238"/>
        <scheme val="minor"/>
      </rPr>
      <t>Preporučuje se upotreba upitnika</t>
    </r>
    <r>
      <rPr>
        <sz val="14"/>
        <color theme="1"/>
        <rFont val="Calibri"/>
        <family val="2"/>
        <charset val="238"/>
        <scheme val="minor"/>
      </rPr>
      <t>.</t>
    </r>
  </si>
  <si>
    <r>
      <t xml:space="preserve">Korisne podatke moguće je pronaći u tablicama </t>
    </r>
    <r>
      <rPr>
        <b/>
        <sz val="14"/>
        <color rgb="FF0070C0"/>
        <rFont val="Calibri"/>
        <family val="2"/>
        <charset val="238"/>
        <scheme val="minor"/>
      </rPr>
      <t>Opći pokazatelji, Zaposlenost, Prosječni broj zaposlenika, Prihodi od prodaje i Prihodi od izvoza</t>
    </r>
    <r>
      <rPr>
        <sz val="14"/>
        <color theme="1"/>
        <rFont val="Calibri"/>
        <family val="2"/>
        <charset val="238"/>
        <scheme val="minor"/>
      </rPr>
      <t xml:space="preserve">.  </t>
    </r>
  </si>
  <si>
    <r>
      <t xml:space="preserve">Korisne podatke moguće je pronaći </t>
    </r>
    <r>
      <rPr>
        <b/>
        <sz val="14"/>
        <color rgb="FF0070C0"/>
        <rFont val="Calibri"/>
        <family val="2"/>
        <charset val="238"/>
        <scheme val="minor"/>
      </rPr>
      <t>u svim tablicama</t>
    </r>
    <r>
      <rPr>
        <sz val="14"/>
        <color theme="1"/>
        <rFont val="Calibri"/>
        <family val="2"/>
        <charset val="238"/>
        <scheme val="minor"/>
      </rPr>
      <t>.</t>
    </r>
  </si>
  <si>
    <t>Ulaganja u dugotrajnu imovinu</t>
  </si>
  <si>
    <t>NAPOMENA: Podaci za obrte obuhvaćaju samo obrte koji financijska izvješća predaju FINA-i (otprilike 6% postojećih obrta). Dodatni izvori podataka o obrtima su Obrtni registar MINPO-a i Knjiga obrta HOK-a. Obrti su fizičke osobe pa u ovim registrima ne postoje detaljni financijski podaci o poslovanju obrta.</t>
  </si>
  <si>
    <r>
      <t xml:space="preserve">Korisne podatke moguće je pronaći u tablicama </t>
    </r>
    <r>
      <rPr>
        <b/>
        <sz val="14"/>
        <color rgb="FF0070C0"/>
        <rFont val="Calibri"/>
        <family val="2"/>
        <charset val="238"/>
        <scheme val="minor"/>
      </rPr>
      <t xml:space="preserve">Opći pokazatelji, Prihodi od prodaje, Zaposlenost </t>
    </r>
    <r>
      <rPr>
        <sz val="14"/>
        <rFont val="Calibri"/>
        <family val="2"/>
        <charset val="238"/>
        <scheme val="minor"/>
      </rPr>
      <t>i</t>
    </r>
    <r>
      <rPr>
        <b/>
        <sz val="14"/>
        <color rgb="FF0070C0"/>
        <rFont val="Calibri"/>
        <family val="2"/>
        <charset val="238"/>
        <scheme val="minor"/>
      </rPr>
      <t xml:space="preserve"> Ulaganja u dugotrajnu imovinu</t>
    </r>
    <r>
      <rPr>
        <sz val="14"/>
        <color theme="1"/>
        <rFont val="Calibri"/>
        <family val="2"/>
        <charset val="238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</si>
</sst>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#,##0_ ;\-#,##0\ 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rgb="FFFFFF00"/>
      <name val="Arial"/>
      <family val="2"/>
      <charset val="238"/>
    </font>
    <font>
      <b/>
      <sz val="10"/>
      <color rgb="FFFFFF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8"/>
      <color rgb="FFFFFF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FF0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080808"/>
      <name val="Calibri"/>
      <family val="2"/>
      <charset val="238"/>
      <scheme val="minor"/>
    </font>
    <font>
      <b/>
      <sz val="12"/>
      <color rgb="FF08080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CDD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36">
    <xf numFmtId="0" fontId="0" fillId="0" borderId="0" xfId="0"/>
    <xf numFmtId="3" fontId="3" fillId="0" borderId="1" xfId="2" applyNumberFormat="1" applyFont="1" applyBorder="1"/>
    <xf numFmtId="3" fontId="3" fillId="0" borderId="5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4" fontId="3" fillId="0" borderId="1" xfId="2" applyNumberFormat="1" applyFont="1" applyBorder="1"/>
    <xf numFmtId="4" fontId="3" fillId="0" borderId="5" xfId="2" applyNumberFormat="1" applyFont="1" applyBorder="1"/>
    <xf numFmtId="0" fontId="7" fillId="0" borderId="0" xfId="0" applyFont="1"/>
    <xf numFmtId="3" fontId="7" fillId="0" borderId="0" xfId="0" applyNumberFormat="1" applyFont="1"/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10" fontId="6" fillId="0" borderId="0" xfId="1" applyNumberFormat="1" applyFont="1"/>
    <xf numFmtId="3" fontId="6" fillId="0" borderId="15" xfId="0" applyNumberFormat="1" applyFont="1" applyBorder="1"/>
    <xf numFmtId="0" fontId="6" fillId="0" borderId="15" xfId="0" applyFont="1" applyBorder="1"/>
    <xf numFmtId="3" fontId="3" fillId="0" borderId="1" xfId="3" applyNumberFormat="1" applyFont="1" applyBorder="1"/>
    <xf numFmtId="3" fontId="3" fillId="0" borderId="5" xfId="3" applyNumberFormat="1" applyFont="1" applyBorder="1"/>
    <xf numFmtId="3" fontId="6" fillId="0" borderId="1" xfId="0" applyNumberFormat="1" applyFont="1" applyBorder="1"/>
    <xf numFmtId="10" fontId="6" fillId="0" borderId="1" xfId="1" applyNumberFormat="1" applyFont="1" applyBorder="1"/>
    <xf numFmtId="3" fontId="6" fillId="0" borderId="5" xfId="0" applyNumberFormat="1" applyFont="1" applyBorder="1"/>
    <xf numFmtId="10" fontId="6" fillId="0" borderId="5" xfId="1" applyNumberFormat="1" applyFont="1" applyBorder="1"/>
    <xf numFmtId="4" fontId="6" fillId="0" borderId="1" xfId="0" applyNumberFormat="1" applyFont="1" applyBorder="1"/>
    <xf numFmtId="4" fontId="6" fillId="0" borderId="5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10" fillId="2" borderId="0" xfId="0" applyNumberFormat="1" applyFont="1" applyFill="1" applyAlignment="1">
      <alignment horizontal="center"/>
    </xf>
    <xf numFmtId="3" fontId="13" fillId="0" borderId="4" xfId="2" applyNumberFormat="1" applyFont="1" applyBorder="1"/>
    <xf numFmtId="4" fontId="13" fillId="0" borderId="4" xfId="2" applyNumberFormat="1" applyFont="1" applyBorder="1"/>
    <xf numFmtId="3" fontId="13" fillId="0" borderId="4" xfId="2" applyNumberFormat="1" applyFont="1" applyFill="1" applyBorder="1"/>
    <xf numFmtId="10" fontId="13" fillId="0" borderId="4" xfId="1" applyNumberFormat="1" applyFont="1" applyFill="1" applyBorder="1"/>
    <xf numFmtId="3" fontId="13" fillId="0" borderId="6" xfId="2" applyNumberFormat="1" applyFont="1" applyBorder="1"/>
    <xf numFmtId="0" fontId="14" fillId="0" borderId="0" xfId="0" applyFont="1"/>
    <xf numFmtId="3" fontId="14" fillId="0" borderId="4" xfId="0" applyNumberFormat="1" applyFont="1" applyBorder="1"/>
    <xf numFmtId="4" fontId="14" fillId="0" borderId="4" xfId="0" applyNumberFormat="1" applyFont="1" applyBorder="1"/>
    <xf numFmtId="10" fontId="14" fillId="0" borderId="4" xfId="1" applyNumberFormat="1" applyFont="1" applyBorder="1"/>
    <xf numFmtId="3" fontId="14" fillId="0" borderId="6" xfId="0" applyNumberFormat="1" applyFont="1" applyBorder="1"/>
    <xf numFmtId="3" fontId="14" fillId="0" borderId="0" xfId="0" applyNumberFormat="1" applyFont="1"/>
    <xf numFmtId="0" fontId="0" fillId="0" borderId="0" xfId="0" applyBorder="1"/>
    <xf numFmtId="3" fontId="3" fillId="0" borderId="0" xfId="3" applyNumberFormat="1" applyFont="1"/>
    <xf numFmtId="3" fontId="3" fillId="0" borderId="1" xfId="3" applyNumberFormat="1" applyFont="1" applyBorder="1"/>
    <xf numFmtId="3" fontId="3" fillId="0" borderId="5" xfId="3" applyNumberFormat="1" applyFont="1" applyBorder="1"/>
    <xf numFmtId="3" fontId="3" fillId="0" borderId="7" xfId="3" applyNumberFormat="1" applyFont="1" applyBorder="1"/>
    <xf numFmtId="3" fontId="3" fillId="0" borderId="8" xfId="3" applyNumberFormat="1" applyFont="1" applyBorder="1"/>
    <xf numFmtId="3" fontId="3" fillId="0" borderId="4" xfId="3" applyNumberFormat="1" applyFont="1" applyBorder="1"/>
    <xf numFmtId="3" fontId="3" fillId="0" borderId="6" xfId="3" applyNumberFormat="1" applyFont="1" applyBorder="1"/>
    <xf numFmtId="0" fontId="8" fillId="0" borderId="0" xfId="0" applyNumberFormat="1" applyFont="1"/>
    <xf numFmtId="0" fontId="15" fillId="3" borderId="0" xfId="0" applyNumberFormat="1" applyFont="1" applyFill="1"/>
    <xf numFmtId="0" fontId="3" fillId="0" borderId="1" xfId="3" applyFont="1" applyBorder="1"/>
    <xf numFmtId="0" fontId="3" fillId="0" borderId="4" xfId="3" applyFont="1" applyBorder="1"/>
    <xf numFmtId="0" fontId="3" fillId="0" borderId="6" xfId="3" applyFont="1" applyBorder="1"/>
    <xf numFmtId="3" fontId="3" fillId="0" borderId="1" xfId="3" applyNumberFormat="1" applyFont="1" applyBorder="1"/>
    <xf numFmtId="3" fontId="3" fillId="0" borderId="5" xfId="3" applyNumberFormat="1" applyFont="1" applyBorder="1"/>
    <xf numFmtId="3" fontId="3" fillId="0" borderId="7" xfId="3" applyNumberFormat="1" applyFont="1" applyBorder="1"/>
    <xf numFmtId="3" fontId="3" fillId="0" borderId="8" xfId="3" applyNumberFormat="1" applyFont="1" applyBorder="1"/>
    <xf numFmtId="4" fontId="3" fillId="0" borderId="1" xfId="3" applyNumberFormat="1" applyFont="1" applyBorder="1"/>
    <xf numFmtId="4" fontId="3" fillId="0" borderId="5" xfId="3" applyNumberFormat="1" applyFont="1" applyBorder="1"/>
    <xf numFmtId="4" fontId="3" fillId="0" borderId="7" xfId="3" applyNumberFormat="1" applyFont="1" applyBorder="1"/>
    <xf numFmtId="4" fontId="3" fillId="0" borderId="8" xfId="3" applyNumberFormat="1" applyFont="1" applyBorder="1"/>
    <xf numFmtId="4" fontId="7" fillId="0" borderId="0" xfId="0" applyNumberFormat="1" applyFont="1"/>
    <xf numFmtId="3" fontId="17" fillId="4" borderId="1" xfId="3" applyNumberFormat="1" applyFont="1" applyFill="1" applyBorder="1"/>
    <xf numFmtId="3" fontId="17" fillId="4" borderId="7" xfId="3" applyNumberFormat="1" applyFont="1" applyFill="1" applyBorder="1"/>
    <xf numFmtId="3" fontId="17" fillId="0" borderId="0" xfId="3" applyNumberFormat="1" applyFont="1"/>
    <xf numFmtId="3" fontId="8" fillId="0" borderId="0" xfId="0" applyNumberFormat="1" applyFont="1"/>
    <xf numFmtId="3" fontId="18" fillId="4" borderId="1" xfId="0" applyNumberFormat="1" applyFont="1" applyFill="1" applyBorder="1"/>
    <xf numFmtId="3" fontId="18" fillId="4" borderId="7" xfId="0" applyNumberFormat="1" applyFont="1" applyFill="1" applyBorder="1"/>
    <xf numFmtId="3" fontId="18" fillId="0" borderId="0" xfId="0" applyNumberFormat="1" applyFont="1"/>
    <xf numFmtId="0" fontId="18" fillId="0" borderId="0" xfId="0" applyFont="1"/>
    <xf numFmtId="0" fontId="8" fillId="0" borderId="0" xfId="0" applyFont="1"/>
    <xf numFmtId="0" fontId="18" fillId="4" borderId="1" xfId="0" applyFont="1" applyFill="1" applyBorder="1"/>
    <xf numFmtId="0" fontId="18" fillId="4" borderId="7" xfId="0" applyFont="1" applyFill="1" applyBorder="1"/>
    <xf numFmtId="4" fontId="18" fillId="4" borderId="1" xfId="0" applyNumberFormat="1" applyFont="1" applyFill="1" applyBorder="1"/>
    <xf numFmtId="4" fontId="18" fillId="4" borderId="7" xfId="0" applyNumberFormat="1" applyFont="1" applyFill="1" applyBorder="1"/>
    <xf numFmtId="4" fontId="18" fillId="0" borderId="0" xfId="0" applyNumberFormat="1" applyFont="1"/>
    <xf numFmtId="4" fontId="8" fillId="0" borderId="0" xfId="0" applyNumberFormat="1" applyFont="1"/>
    <xf numFmtId="4" fontId="17" fillId="4" borderId="1" xfId="3" applyNumberFormat="1" applyFont="1" applyFill="1" applyBorder="1"/>
    <xf numFmtId="4" fontId="17" fillId="4" borderId="7" xfId="3" applyNumberFormat="1" applyFont="1" applyFill="1" applyBorder="1"/>
    <xf numFmtId="4" fontId="6" fillId="0" borderId="0" xfId="0" applyNumberFormat="1" applyFont="1" applyBorder="1"/>
    <xf numFmtId="4" fontId="7" fillId="0" borderId="0" xfId="0" applyNumberFormat="1" applyFont="1" applyBorder="1"/>
    <xf numFmtId="4" fontId="8" fillId="0" borderId="0" xfId="0" applyNumberFormat="1" applyFont="1" applyBorder="1"/>
    <xf numFmtId="0" fontId="7" fillId="0" borderId="0" xfId="0" applyFont="1" applyBorder="1"/>
    <xf numFmtId="4" fontId="6" fillId="0" borderId="0" xfId="0" applyNumberFormat="1" applyFont="1" applyFill="1" applyBorder="1"/>
    <xf numFmtId="4" fontId="18" fillId="0" borderId="0" xfId="0" applyNumberFormat="1" applyFont="1" applyFill="1" applyBorder="1"/>
    <xf numFmtId="0" fontId="6" fillId="0" borderId="0" xfId="0" applyFont="1" applyFill="1" applyBorder="1"/>
    <xf numFmtId="4" fontId="7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Border="1"/>
    <xf numFmtId="0" fontId="12" fillId="0" borderId="0" xfId="4" applyFont="1" applyFill="1" applyBorder="1" applyAlignment="1">
      <alignment vertical="center"/>
    </xf>
    <xf numFmtId="3" fontId="6" fillId="0" borderId="0" xfId="0" applyNumberFormat="1" applyFont="1" applyFill="1" applyBorder="1"/>
    <xf numFmtId="3" fontId="18" fillId="0" borderId="0" xfId="0" applyNumberFormat="1" applyFont="1" applyFill="1" applyBorder="1"/>
    <xf numFmtId="3" fontId="6" fillId="0" borderId="0" xfId="0" applyNumberFormat="1" applyFont="1" applyBorder="1"/>
    <xf numFmtId="3" fontId="7" fillId="0" borderId="0" xfId="0" applyNumberFormat="1" applyFont="1" applyFill="1" applyBorder="1"/>
    <xf numFmtId="3" fontId="12" fillId="0" borderId="0" xfId="4" applyNumberFormat="1" applyFont="1" applyFill="1" applyBorder="1" applyAlignment="1">
      <alignment vertical="center"/>
    </xf>
    <xf numFmtId="3" fontId="7" fillId="0" borderId="0" xfId="0" applyNumberFormat="1" applyFont="1" applyBorder="1"/>
    <xf numFmtId="3" fontId="8" fillId="0" borderId="0" xfId="0" applyNumberFormat="1" applyFont="1" applyFill="1" applyBorder="1"/>
    <xf numFmtId="3" fontId="8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Alignment="1"/>
    <xf numFmtId="0" fontId="6" fillId="0" borderId="16" xfId="0" applyFont="1" applyBorder="1"/>
    <xf numFmtId="4" fontId="6" fillId="0" borderId="0" xfId="0" applyNumberFormat="1" applyFont="1" applyFill="1"/>
    <xf numFmtId="4" fontId="18" fillId="0" borderId="0" xfId="0" applyNumberFormat="1" applyFont="1" applyFill="1"/>
    <xf numFmtId="0" fontId="6" fillId="0" borderId="0" xfId="0" applyFont="1" applyFill="1"/>
    <xf numFmtId="4" fontId="7" fillId="0" borderId="0" xfId="0" applyNumberFormat="1" applyFont="1" applyFill="1"/>
    <xf numFmtId="4" fontId="8" fillId="0" borderId="0" xfId="0" applyNumberFormat="1" applyFont="1" applyFill="1"/>
    <xf numFmtId="0" fontId="7" fillId="0" borderId="0" xfId="0" applyFont="1" applyFill="1"/>
    <xf numFmtId="0" fontId="12" fillId="0" borderId="0" xfId="4" applyFont="1" applyFill="1" applyAlignment="1">
      <alignment vertical="center"/>
    </xf>
    <xf numFmtId="0" fontId="0" fillId="0" borderId="0" xfId="0"/>
    <xf numFmtId="0" fontId="21" fillId="0" borderId="0" xfId="0" applyFont="1"/>
    <xf numFmtId="0" fontId="23" fillId="6" borderId="4" xfId="0" applyFont="1" applyFill="1" applyBorder="1" applyAlignment="1">
      <alignment vertical="top"/>
    </xf>
    <xf numFmtId="0" fontId="22" fillId="6" borderId="1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vertical="center"/>
    </xf>
    <xf numFmtId="0" fontId="23" fillId="6" borderId="6" xfId="0" applyFont="1" applyFill="1" applyBorder="1" applyAlignment="1">
      <alignment vertical="top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4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4" fillId="0" borderId="1" xfId="0" applyFont="1" applyBorder="1" applyAlignment="1">
      <alignment horizontal="center" vertical="top"/>
    </xf>
    <xf numFmtId="0" fontId="23" fillId="0" borderId="17" xfId="0" applyFont="1" applyBorder="1" applyAlignment="1">
      <alignment vertical="top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3" fillId="14" borderId="4" xfId="0" applyFont="1" applyFill="1" applyBorder="1" applyAlignment="1">
      <alignment vertical="top"/>
    </xf>
    <xf numFmtId="0" fontId="22" fillId="14" borderId="1" xfId="0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vertical="center"/>
    </xf>
    <xf numFmtId="0" fontId="23" fillId="14" borderId="6" xfId="0" applyFont="1" applyFill="1" applyBorder="1" applyAlignment="1">
      <alignment vertical="top"/>
    </xf>
    <xf numFmtId="0" fontId="22" fillId="14" borderId="7" xfId="0" applyFont="1" applyFill="1" applyBorder="1" applyAlignment="1">
      <alignment horizontal="center" vertical="center"/>
    </xf>
    <xf numFmtId="0" fontId="22" fillId="14" borderId="8" xfId="0" applyFont="1" applyFill="1" applyBorder="1" applyAlignment="1">
      <alignment vertical="center"/>
    </xf>
    <xf numFmtId="0" fontId="23" fillId="13" borderId="4" xfId="0" applyFont="1" applyFill="1" applyBorder="1" applyAlignment="1">
      <alignment vertical="top"/>
    </xf>
    <xf numFmtId="0" fontId="22" fillId="13" borderId="1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vertical="center"/>
    </xf>
    <xf numFmtId="0" fontId="23" fillId="13" borderId="6" xfId="0" applyFont="1" applyFill="1" applyBorder="1" applyAlignment="1">
      <alignment vertical="top"/>
    </xf>
    <xf numFmtId="0" fontId="22" fillId="13" borderId="7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vertical="center"/>
    </xf>
    <xf numFmtId="0" fontId="23" fillId="12" borderId="4" xfId="0" applyFont="1" applyFill="1" applyBorder="1" applyAlignment="1">
      <alignment vertical="top"/>
    </xf>
    <xf numFmtId="0" fontId="22" fillId="12" borderId="1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vertical="center"/>
    </xf>
    <xf numFmtId="0" fontId="23" fillId="12" borderId="6" xfId="0" applyFont="1" applyFill="1" applyBorder="1" applyAlignment="1">
      <alignment vertical="top"/>
    </xf>
    <xf numFmtId="0" fontId="22" fillId="12" borderId="7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vertical="center"/>
    </xf>
    <xf numFmtId="0" fontId="23" fillId="11" borderId="4" xfId="0" applyFont="1" applyFill="1" applyBorder="1" applyAlignment="1">
      <alignment vertical="top"/>
    </xf>
    <xf numFmtId="0" fontId="22" fillId="11" borderId="1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vertical="center"/>
    </xf>
    <xf numFmtId="0" fontId="23" fillId="11" borderId="6" xfId="0" applyFont="1" applyFill="1" applyBorder="1" applyAlignment="1">
      <alignment vertical="top"/>
    </xf>
    <xf numFmtId="0" fontId="22" fillId="11" borderId="7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23" fillId="9" borderId="6" xfId="0" applyFont="1" applyFill="1" applyBorder="1" applyAlignment="1">
      <alignment vertical="top"/>
    </xf>
    <xf numFmtId="0" fontId="22" fillId="9" borderId="7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vertical="center"/>
    </xf>
    <xf numFmtId="0" fontId="23" fillId="8" borderId="4" xfId="0" applyFont="1" applyFill="1" applyBorder="1" applyAlignment="1">
      <alignment vertical="top"/>
    </xf>
    <xf numFmtId="0" fontId="22" fillId="8" borderId="1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/>
    </xf>
    <xf numFmtId="0" fontId="23" fillId="8" borderId="6" xfId="0" applyFont="1" applyFill="1" applyBorder="1" applyAlignment="1">
      <alignment vertical="top"/>
    </xf>
    <xf numFmtId="0" fontId="22" fillId="8" borderId="7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vertical="center"/>
    </xf>
    <xf numFmtId="0" fontId="23" fillId="9" borderId="4" xfId="0" applyFont="1" applyFill="1" applyBorder="1" applyAlignment="1">
      <alignment vertical="top"/>
    </xf>
    <xf numFmtId="0" fontId="22" fillId="9" borderId="1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vertical="center"/>
    </xf>
    <xf numFmtId="0" fontId="23" fillId="7" borderId="6" xfId="0" applyFont="1" applyFill="1" applyBorder="1" applyAlignment="1">
      <alignment vertical="top"/>
    </xf>
    <xf numFmtId="0" fontId="22" fillId="7" borderId="7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vertical="center"/>
    </xf>
    <xf numFmtId="0" fontId="23" fillId="6" borderId="20" xfId="0" applyFont="1" applyFill="1" applyBorder="1" applyAlignment="1">
      <alignment vertical="top"/>
    </xf>
    <xf numFmtId="0" fontId="22" fillId="6" borderId="2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vertical="center"/>
    </xf>
    <xf numFmtId="0" fontId="22" fillId="6" borderId="25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vertical="top"/>
    </xf>
    <xf numFmtId="0" fontId="22" fillId="6" borderId="27" xfId="0" applyFont="1" applyFill="1" applyBorder="1" applyAlignment="1">
      <alignment vertical="center"/>
    </xf>
    <xf numFmtId="0" fontId="23" fillId="0" borderId="20" xfId="0" applyFont="1" applyBorder="1" applyAlignment="1">
      <alignment vertical="top"/>
    </xf>
    <xf numFmtId="0" fontId="22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vertical="top"/>
    </xf>
    <xf numFmtId="0" fontId="22" fillId="0" borderId="27" xfId="0" applyFont="1" applyBorder="1" applyAlignment="1">
      <alignment vertical="center"/>
    </xf>
    <xf numFmtId="0" fontId="23" fillId="14" borderId="20" xfId="0" applyFont="1" applyFill="1" applyBorder="1" applyAlignment="1">
      <alignment vertical="top"/>
    </xf>
    <xf numFmtId="0" fontId="22" fillId="14" borderId="2" xfId="0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vertical="center"/>
    </xf>
    <xf numFmtId="0" fontId="22" fillId="14" borderId="25" xfId="0" applyFont="1" applyFill="1" applyBorder="1" applyAlignment="1">
      <alignment horizontal="center" vertical="center"/>
    </xf>
    <xf numFmtId="0" fontId="23" fillId="14" borderId="26" xfId="0" applyFont="1" applyFill="1" applyBorder="1" applyAlignment="1">
      <alignment vertical="top"/>
    </xf>
    <xf numFmtId="0" fontId="22" fillId="14" borderId="27" xfId="0" applyFont="1" applyFill="1" applyBorder="1" applyAlignment="1">
      <alignment vertical="center"/>
    </xf>
    <xf numFmtId="0" fontId="23" fillId="0" borderId="23" xfId="0" applyFont="1" applyBorder="1" applyAlignment="1">
      <alignment vertical="top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3" fillId="13" borderId="20" xfId="0" applyFont="1" applyFill="1" applyBorder="1" applyAlignment="1">
      <alignment vertical="top"/>
    </xf>
    <xf numFmtId="0" fontId="22" fillId="13" borderId="2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vertical="center"/>
    </xf>
    <xf numFmtId="0" fontId="22" fillId="13" borderId="25" xfId="0" applyFont="1" applyFill="1" applyBorder="1" applyAlignment="1">
      <alignment horizontal="center" vertical="center"/>
    </xf>
    <xf numFmtId="0" fontId="23" fillId="13" borderId="26" xfId="0" applyFont="1" applyFill="1" applyBorder="1" applyAlignment="1">
      <alignment vertical="top"/>
    </xf>
    <xf numFmtId="0" fontId="22" fillId="13" borderId="27" xfId="0" applyFont="1" applyFill="1" applyBorder="1" applyAlignment="1">
      <alignment horizontal="left" vertical="center"/>
    </xf>
    <xf numFmtId="0" fontId="23" fillId="12" borderId="20" xfId="0" applyFont="1" applyFill="1" applyBorder="1" applyAlignment="1">
      <alignment vertical="top"/>
    </xf>
    <xf numFmtId="0" fontId="22" fillId="12" borderId="2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vertical="center"/>
    </xf>
    <xf numFmtId="0" fontId="22" fillId="12" borderId="25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vertical="top"/>
    </xf>
    <xf numFmtId="0" fontId="22" fillId="12" borderId="27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top"/>
    </xf>
    <xf numFmtId="0" fontId="22" fillId="11" borderId="2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vertical="center"/>
    </xf>
    <xf numFmtId="0" fontId="22" fillId="11" borderId="25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vertical="top"/>
    </xf>
    <xf numFmtId="0" fontId="22" fillId="11" borderId="27" xfId="0" applyFont="1" applyFill="1" applyBorder="1" applyAlignment="1">
      <alignment vertical="center"/>
    </xf>
    <xf numFmtId="0" fontId="23" fillId="9" borderId="21" xfId="0" applyFont="1" applyFill="1" applyBorder="1" applyAlignment="1">
      <alignment vertical="top"/>
    </xf>
    <xf numFmtId="0" fontId="22" fillId="9" borderId="30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vertical="center"/>
    </xf>
    <xf numFmtId="0" fontId="22" fillId="9" borderId="25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vertical="top"/>
    </xf>
    <xf numFmtId="0" fontId="22" fillId="9" borderId="27" xfId="0" applyFont="1" applyFill="1" applyBorder="1" applyAlignment="1">
      <alignment vertical="center"/>
    </xf>
    <xf numFmtId="0" fontId="23" fillId="10" borderId="21" xfId="0" applyFont="1" applyFill="1" applyBorder="1" applyAlignment="1">
      <alignment vertical="top"/>
    </xf>
    <xf numFmtId="0" fontId="22" fillId="10" borderId="30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vertical="center"/>
    </xf>
    <xf numFmtId="0" fontId="22" fillId="10" borderId="2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vertical="top"/>
    </xf>
    <xf numFmtId="0" fontId="22" fillId="10" borderId="27" xfId="0" applyFont="1" applyFill="1" applyBorder="1" applyAlignment="1">
      <alignment vertical="center"/>
    </xf>
    <xf numFmtId="0" fontId="23" fillId="8" borderId="20" xfId="0" applyFont="1" applyFill="1" applyBorder="1" applyAlignment="1">
      <alignment vertical="top"/>
    </xf>
    <xf numFmtId="0" fontId="22" fillId="8" borderId="2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vertical="center"/>
    </xf>
    <xf numFmtId="0" fontId="22" fillId="8" borderId="25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vertical="top"/>
    </xf>
    <xf numFmtId="0" fontId="22" fillId="8" borderId="27" xfId="0" applyFont="1" applyFill="1" applyBorder="1" applyAlignment="1">
      <alignment vertical="center"/>
    </xf>
    <xf numFmtId="0" fontId="23" fillId="9" borderId="20" xfId="0" applyFont="1" applyFill="1" applyBorder="1" applyAlignment="1">
      <alignment vertical="top"/>
    </xf>
    <xf numFmtId="0" fontId="22" fillId="9" borderId="2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vertical="center"/>
    </xf>
    <xf numFmtId="0" fontId="23" fillId="7" borderId="20" xfId="0" applyFont="1" applyFill="1" applyBorder="1" applyAlignment="1">
      <alignment vertical="top"/>
    </xf>
    <xf numFmtId="0" fontId="22" fillId="7" borderId="2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vertical="center"/>
    </xf>
    <xf numFmtId="0" fontId="22" fillId="7" borderId="25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vertical="top"/>
    </xf>
    <xf numFmtId="0" fontId="22" fillId="7" borderId="27" xfId="0" applyFont="1" applyFill="1" applyBorder="1" applyAlignment="1">
      <alignment vertical="center"/>
    </xf>
    <xf numFmtId="0" fontId="23" fillId="5" borderId="21" xfId="0" applyFont="1" applyFill="1" applyBorder="1" applyAlignment="1">
      <alignment vertical="top"/>
    </xf>
    <xf numFmtId="0" fontId="22" fillId="5" borderId="30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vertical="center"/>
    </xf>
    <xf numFmtId="0" fontId="22" fillId="5" borderId="25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vertical="top"/>
    </xf>
    <xf numFmtId="0" fontId="22" fillId="5" borderId="27" xfId="0" applyFont="1" applyFill="1" applyBorder="1" applyAlignment="1">
      <alignment vertical="center"/>
    </xf>
    <xf numFmtId="0" fontId="21" fillId="0" borderId="0" xfId="0" applyFont="1" applyAlignment="1"/>
    <xf numFmtId="0" fontId="28" fillId="0" borderId="0" xfId="0" applyFont="1" applyBorder="1"/>
    <xf numFmtId="0" fontId="29" fillId="0" borderId="0" xfId="0" applyFont="1" applyBorder="1" applyAlignment="1">
      <alignment vertical="top" wrapText="1"/>
    </xf>
    <xf numFmtId="0" fontId="20" fillId="15" borderId="24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37" xfId="0" applyFont="1" applyFill="1" applyBorder="1" applyAlignment="1">
      <alignment horizontal="left" vertical="center"/>
    </xf>
    <xf numFmtId="0" fontId="20" fillId="15" borderId="37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7" fillId="0" borderId="37" xfId="0" applyFont="1" applyFill="1" applyBorder="1" applyAlignment="1">
      <alignment horizontal="left" vertical="center" wrapText="1"/>
    </xf>
    <xf numFmtId="0" fontId="32" fillId="0" borderId="0" xfId="0" applyFont="1" applyBorder="1"/>
    <xf numFmtId="0" fontId="33" fillId="0" borderId="0" xfId="0" applyFont="1" applyBorder="1"/>
    <xf numFmtId="0" fontId="34" fillId="0" borderId="0" xfId="0" applyFont="1" applyBorder="1" applyAlignment="1">
      <alignment vertical="top" wrapText="1"/>
    </xf>
    <xf numFmtId="3" fontId="3" fillId="0" borderId="17" xfId="3" applyNumberFormat="1" applyFont="1" applyBorder="1"/>
    <xf numFmtId="3" fontId="3" fillId="0" borderId="18" xfId="3" applyNumberFormat="1" applyFont="1" applyBorder="1"/>
    <xf numFmtId="3" fontId="17" fillId="4" borderId="18" xfId="3" applyNumberFormat="1" applyFont="1" applyFill="1" applyBorder="1"/>
    <xf numFmtId="3" fontId="3" fillId="0" borderId="19" xfId="3" applyNumberFormat="1" applyFont="1" applyBorder="1"/>
    <xf numFmtId="3" fontId="6" fillId="0" borderId="4" xfId="0" applyNumberFormat="1" applyFont="1" applyBorder="1"/>
    <xf numFmtId="3" fontId="6" fillId="0" borderId="6" xfId="0" applyNumberFormat="1" applyFont="1" applyBorder="1"/>
    <xf numFmtId="3" fontId="14" fillId="0" borderId="0" xfId="0" applyNumberFormat="1" applyFont="1" applyBorder="1"/>
    <xf numFmtId="4" fontId="6" fillId="0" borderId="1" xfId="0" applyNumberFormat="1" applyFont="1" applyBorder="1"/>
    <xf numFmtId="4" fontId="6" fillId="0" borderId="5" xfId="0" applyNumberFormat="1" applyFont="1" applyBorder="1"/>
    <xf numFmtId="4" fontId="3" fillId="0" borderId="1" xfId="8" applyNumberFormat="1" applyFont="1" applyBorder="1"/>
    <xf numFmtId="4" fontId="3" fillId="0" borderId="5" xfId="8" applyNumberFormat="1" applyFont="1" applyBorder="1"/>
    <xf numFmtId="4" fontId="18" fillId="4" borderId="1" xfId="0" applyNumberFormat="1" applyFont="1" applyFill="1" applyBorder="1"/>
    <xf numFmtId="4" fontId="18" fillId="4" borderId="7" xfId="0" applyNumberFormat="1" applyFont="1" applyFill="1" applyBorder="1"/>
    <xf numFmtId="4" fontId="17" fillId="4" borderId="1" xfId="8" applyNumberFormat="1" applyFont="1" applyFill="1" applyBorder="1"/>
    <xf numFmtId="4" fontId="3" fillId="0" borderId="18" xfId="8" applyNumberFormat="1" applyFont="1" applyBorder="1"/>
    <xf numFmtId="4" fontId="17" fillId="4" borderId="18" xfId="8" applyNumberFormat="1" applyFont="1" applyFill="1" applyBorder="1"/>
    <xf numFmtId="4" fontId="3" fillId="0" borderId="19" xfId="8" applyNumberFormat="1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1" xfId="0" applyNumberFormat="1" applyFont="1" applyBorder="1"/>
    <xf numFmtId="4" fontId="6" fillId="0" borderId="5" xfId="0" applyNumberFormat="1" applyFont="1" applyBorder="1"/>
    <xf numFmtId="4" fontId="3" fillId="0" borderId="1" xfId="8" applyNumberFormat="1" applyFont="1" applyBorder="1"/>
    <xf numFmtId="4" fontId="3" fillId="0" borderId="5" xfId="8" applyNumberFormat="1" applyFont="1" applyBorder="1"/>
    <xf numFmtId="4" fontId="18" fillId="4" borderId="1" xfId="0" applyNumberFormat="1" applyFont="1" applyFill="1" applyBorder="1"/>
    <xf numFmtId="4" fontId="18" fillId="4" borderId="7" xfId="0" applyNumberFormat="1" applyFont="1" applyFill="1" applyBorder="1"/>
    <xf numFmtId="4" fontId="17" fillId="4" borderId="1" xfId="8" applyNumberFormat="1" applyFont="1" applyFill="1" applyBorder="1"/>
    <xf numFmtId="4" fontId="3" fillId="0" borderId="18" xfId="8" applyNumberFormat="1" applyFont="1" applyBorder="1"/>
    <xf numFmtId="4" fontId="17" fillId="4" borderId="18" xfId="8" applyNumberFormat="1" applyFont="1" applyFill="1" applyBorder="1"/>
    <xf numFmtId="4" fontId="3" fillId="0" borderId="19" xfId="8" applyNumberFormat="1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165" fontId="3" fillId="0" borderId="1" xfId="2" applyNumberFormat="1" applyFont="1" applyBorder="1" applyAlignment="1">
      <alignment horizontal="right"/>
    </xf>
    <xf numFmtId="165" fontId="3" fillId="0" borderId="1" xfId="2" applyNumberFormat="1" applyFont="1" applyBorder="1"/>
    <xf numFmtId="165" fontId="17" fillId="4" borderId="1" xfId="2" applyNumberFormat="1" applyFont="1" applyFill="1" applyBorder="1"/>
    <xf numFmtId="165" fontId="3" fillId="0" borderId="5" xfId="2" applyNumberFormat="1" applyFont="1" applyBorder="1"/>
    <xf numFmtId="165" fontId="3" fillId="0" borderId="1" xfId="2" applyNumberFormat="1" applyFont="1" applyBorder="1" applyAlignment="1">
      <alignment horizontal="right" vertical="center"/>
    </xf>
    <xf numFmtId="165" fontId="3" fillId="0" borderId="7" xfId="2" applyNumberFormat="1" applyFont="1" applyBorder="1"/>
    <xf numFmtId="165" fontId="17" fillId="4" borderId="7" xfId="2" applyNumberFormat="1" applyFont="1" applyFill="1" applyBorder="1"/>
    <xf numFmtId="165" fontId="3" fillId="0" borderId="8" xfId="2" applyNumberFormat="1" applyFont="1" applyBorder="1"/>
    <xf numFmtId="3" fontId="17" fillId="4" borderId="1" xfId="2" applyNumberFormat="1" applyFont="1" applyFill="1" applyBorder="1"/>
    <xf numFmtId="3" fontId="17" fillId="4" borderId="7" xfId="2" applyNumberFormat="1" applyFont="1" applyFill="1" applyBorder="1"/>
    <xf numFmtId="0" fontId="20" fillId="0" borderId="0" xfId="0" applyFont="1" applyBorder="1" applyAlignment="1">
      <alignment horizontal="left" vertical="top" wrapText="1"/>
    </xf>
    <xf numFmtId="0" fontId="31" fillId="2" borderId="0" xfId="4" applyFont="1" applyFill="1" applyBorder="1" applyAlignment="1">
      <alignment horizontal="center" vertical="center" wrapText="1"/>
    </xf>
    <xf numFmtId="0" fontId="31" fillId="2" borderId="0" xfId="4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12" fillId="2" borderId="0" xfId="4" applyFont="1" applyFill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9" fillId="0" borderId="38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10" fillId="2" borderId="10" xfId="3" applyNumberFormat="1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>
      <alignment horizontal="center" vertical="center"/>
    </xf>
    <xf numFmtId="0" fontId="16" fillId="2" borderId="3" xfId="3" applyNumberFormat="1" applyFont="1" applyFill="1" applyBorder="1" applyAlignment="1">
      <alignment horizontal="center" vertical="center"/>
    </xf>
    <xf numFmtId="0" fontId="16" fillId="2" borderId="4" xfId="3" applyNumberFormat="1" applyFont="1" applyFill="1" applyBorder="1" applyAlignment="1">
      <alignment horizontal="center" vertical="center"/>
    </xf>
    <xf numFmtId="0" fontId="10" fillId="2" borderId="11" xfId="3" applyNumberFormat="1" applyFont="1" applyFill="1" applyBorder="1" applyAlignment="1">
      <alignment horizontal="center" vertical="center"/>
    </xf>
    <xf numFmtId="0" fontId="10" fillId="2" borderId="5" xfId="3" applyNumberFormat="1" applyFont="1" applyFill="1" applyBorder="1" applyAlignment="1">
      <alignment horizontal="center" vertical="center"/>
    </xf>
    <xf numFmtId="4" fontId="10" fillId="2" borderId="10" xfId="3" applyNumberFormat="1" applyFont="1" applyFill="1" applyBorder="1" applyAlignment="1">
      <alignment horizontal="center" vertical="center"/>
    </xf>
    <xf numFmtId="4" fontId="10" fillId="2" borderId="1" xfId="3" applyNumberFormat="1" applyFont="1" applyFill="1" applyBorder="1" applyAlignment="1">
      <alignment horizontal="center" vertical="center"/>
    </xf>
    <xf numFmtId="4" fontId="10" fillId="2" borderId="11" xfId="3" applyNumberFormat="1" applyFont="1" applyFill="1" applyBorder="1" applyAlignment="1">
      <alignment horizontal="center" vertical="center"/>
    </xf>
    <xf numFmtId="4" fontId="10" fillId="2" borderId="5" xfId="3" applyNumberFormat="1" applyFont="1" applyFill="1" applyBorder="1" applyAlignment="1">
      <alignment horizontal="center" vertical="center"/>
    </xf>
    <xf numFmtId="0" fontId="10" fillId="2" borderId="13" xfId="3" applyNumberFormat="1" applyFont="1" applyFill="1" applyBorder="1" applyAlignment="1">
      <alignment horizontal="center" vertical="center"/>
    </xf>
    <xf numFmtId="0" fontId="10" fillId="2" borderId="2" xfId="3" applyNumberFormat="1" applyFont="1" applyFill="1" applyBorder="1" applyAlignment="1">
      <alignment horizontal="center" vertical="center"/>
    </xf>
    <xf numFmtId="0" fontId="16" fillId="2" borderId="39" xfId="3" applyNumberFormat="1" applyFont="1" applyFill="1" applyBorder="1" applyAlignment="1">
      <alignment horizontal="center" vertical="center"/>
    </xf>
    <xf numFmtId="0" fontId="16" fillId="2" borderId="20" xfId="3" applyNumberFormat="1" applyFont="1" applyFill="1" applyBorder="1" applyAlignment="1">
      <alignment horizontal="center" vertical="center"/>
    </xf>
    <xf numFmtId="3" fontId="12" fillId="2" borderId="0" xfId="4" applyNumberFormat="1" applyFont="1" applyFill="1" applyAlignment="1">
      <alignment horizontal="center" vertical="center"/>
    </xf>
    <xf numFmtId="3" fontId="10" fillId="2" borderId="10" xfId="3" applyNumberFormat="1" applyFont="1" applyFill="1" applyBorder="1" applyAlignment="1">
      <alignment horizontal="center" vertical="center"/>
    </xf>
    <xf numFmtId="3" fontId="10" fillId="2" borderId="1" xfId="3" applyNumberFormat="1" applyFont="1" applyFill="1" applyBorder="1" applyAlignment="1">
      <alignment horizontal="center" vertical="center"/>
    </xf>
    <xf numFmtId="3" fontId="10" fillId="2" borderId="11" xfId="3" applyNumberFormat="1" applyFont="1" applyFill="1" applyBorder="1" applyAlignment="1">
      <alignment horizontal="center" vertical="center"/>
    </xf>
    <xf numFmtId="3" fontId="10" fillId="2" borderId="5" xfId="3" applyNumberFormat="1" applyFont="1" applyFill="1" applyBorder="1" applyAlignment="1">
      <alignment horizontal="center" vertical="center"/>
    </xf>
    <xf numFmtId="0" fontId="10" fillId="2" borderId="14" xfId="3" applyNumberFormat="1" applyFont="1" applyFill="1" applyBorder="1" applyAlignment="1">
      <alignment horizontal="center" vertical="center"/>
    </xf>
    <xf numFmtId="0" fontId="10" fillId="2" borderId="12" xfId="3" applyNumberFormat="1" applyFont="1" applyFill="1" applyBorder="1" applyAlignment="1">
      <alignment horizontal="center" vertical="center"/>
    </xf>
  </cellXfs>
  <cellStyles count="10">
    <cellStyle name="Comma 2" xfId="5"/>
    <cellStyle name="Hyperlink" xfId="4" builtinId="8"/>
    <cellStyle name="Normal" xfId="0" builtinId="0"/>
    <cellStyle name="Normal 2" xfId="2"/>
    <cellStyle name="Normal 2 2" xfId="9"/>
    <cellStyle name="Normal 3" xfId="3"/>
    <cellStyle name="Normal 3 2" xfId="8"/>
    <cellStyle name="Obično_Dodana vrijednost" xfId="6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0</xdr:rowOff>
    </xdr:from>
    <xdr:to>
      <xdr:col>19</xdr:col>
      <xdr:colOff>514350</xdr:colOff>
      <xdr:row>27</xdr:row>
      <xdr:rowOff>8564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0"/>
          <a:ext cx="6162675" cy="4390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zoomScaleNormal="100" workbookViewId="0">
      <selection sqref="A1:D3"/>
    </sheetView>
  </sheetViews>
  <sheetFormatPr defaultRowHeight="21" x14ac:dyDescent="0.35"/>
  <cols>
    <col min="1" max="4" width="9.140625" style="240"/>
    <col min="5" max="5" width="9.140625" style="37"/>
    <col min="6" max="7" width="9.140625" style="240"/>
    <col min="8" max="8" width="9.140625" style="240" customWidth="1"/>
    <col min="9" max="9" width="9.140625" style="240"/>
    <col min="10" max="16384" width="9.140625" style="37"/>
  </cols>
  <sheetData>
    <row r="1" spans="1:9" s="241" customFormat="1" ht="12.75" x14ac:dyDescent="0.2">
      <c r="A1" s="286" t="s">
        <v>23</v>
      </c>
      <c r="B1" s="286"/>
      <c r="C1" s="286"/>
      <c r="D1" s="286"/>
      <c r="F1" s="285" t="s">
        <v>114</v>
      </c>
      <c r="G1" s="285"/>
      <c r="H1" s="285"/>
      <c r="I1" s="285"/>
    </row>
    <row r="2" spans="1:9" s="241" customFormat="1" ht="12.75" x14ac:dyDescent="0.2">
      <c r="A2" s="286"/>
      <c r="B2" s="286"/>
      <c r="C2" s="286"/>
      <c r="D2" s="286"/>
      <c r="F2" s="285"/>
      <c r="G2" s="285"/>
      <c r="H2" s="285"/>
      <c r="I2" s="285"/>
    </row>
    <row r="3" spans="1:9" s="241" customFormat="1" ht="12.75" x14ac:dyDescent="0.2">
      <c r="A3" s="286"/>
      <c r="B3" s="286"/>
      <c r="C3" s="286"/>
      <c r="D3" s="286"/>
      <c r="F3" s="285"/>
      <c r="G3" s="285"/>
      <c r="H3" s="285"/>
      <c r="I3" s="285"/>
    </row>
    <row r="4" spans="1:9" s="232" customFormat="1" ht="11.25" x14ac:dyDescent="0.2"/>
    <row r="5" spans="1:9" s="241" customFormat="1" ht="12.75" x14ac:dyDescent="0.2">
      <c r="A5" s="286" t="s">
        <v>9</v>
      </c>
      <c r="B5" s="286"/>
      <c r="C5" s="286"/>
      <c r="D5" s="286"/>
      <c r="F5" s="285" t="s">
        <v>11</v>
      </c>
      <c r="G5" s="285"/>
      <c r="H5" s="285"/>
      <c r="I5" s="285"/>
    </row>
    <row r="6" spans="1:9" s="241" customFormat="1" ht="12.75" x14ac:dyDescent="0.2">
      <c r="A6" s="286"/>
      <c r="B6" s="286"/>
      <c r="C6" s="286"/>
      <c r="D6" s="286"/>
      <c r="F6" s="285"/>
      <c r="G6" s="285"/>
      <c r="H6" s="285"/>
      <c r="I6" s="285"/>
    </row>
    <row r="7" spans="1:9" s="241" customFormat="1" ht="12.75" x14ac:dyDescent="0.2">
      <c r="A7" s="286"/>
      <c r="B7" s="286"/>
      <c r="C7" s="286"/>
      <c r="D7" s="286"/>
      <c r="F7" s="285"/>
      <c r="G7" s="285"/>
      <c r="H7" s="285"/>
      <c r="I7" s="285"/>
    </row>
    <row r="8" spans="1:9" s="232" customFormat="1" ht="11.25" x14ac:dyDescent="0.2"/>
    <row r="9" spans="1:9" s="241" customFormat="1" ht="12.75" x14ac:dyDescent="0.2">
      <c r="A9" s="286" t="s">
        <v>111</v>
      </c>
      <c r="B9" s="286"/>
      <c r="C9" s="286"/>
      <c r="D9" s="286"/>
      <c r="F9" s="285" t="s">
        <v>21</v>
      </c>
      <c r="G9" s="285"/>
      <c r="H9" s="285"/>
      <c r="I9" s="285"/>
    </row>
    <row r="10" spans="1:9" s="241" customFormat="1" ht="12.75" x14ac:dyDescent="0.2">
      <c r="A10" s="286"/>
      <c r="B10" s="286"/>
      <c r="C10" s="286"/>
      <c r="D10" s="286"/>
      <c r="F10" s="285"/>
      <c r="G10" s="285"/>
      <c r="H10" s="285"/>
      <c r="I10" s="285"/>
    </row>
    <row r="11" spans="1:9" s="241" customFormat="1" ht="12.75" x14ac:dyDescent="0.2">
      <c r="A11" s="286"/>
      <c r="B11" s="286"/>
      <c r="C11" s="286"/>
      <c r="D11" s="286"/>
      <c r="F11" s="285"/>
      <c r="G11" s="285"/>
      <c r="H11" s="285"/>
      <c r="I11" s="285"/>
    </row>
    <row r="12" spans="1:9" s="232" customFormat="1" ht="11.25" x14ac:dyDescent="0.2"/>
    <row r="13" spans="1:9" s="241" customFormat="1" ht="12.75" x14ac:dyDescent="0.2">
      <c r="A13" s="285" t="s">
        <v>112</v>
      </c>
      <c r="B13" s="285"/>
      <c r="C13" s="285"/>
      <c r="D13" s="285"/>
      <c r="F13" s="285" t="s">
        <v>12</v>
      </c>
      <c r="G13" s="285"/>
      <c r="H13" s="285"/>
      <c r="I13" s="285"/>
    </row>
    <row r="14" spans="1:9" s="241" customFormat="1" ht="12.75" x14ac:dyDescent="0.2">
      <c r="A14" s="285"/>
      <c r="B14" s="285"/>
      <c r="C14" s="285"/>
      <c r="D14" s="285"/>
      <c r="F14" s="285"/>
      <c r="G14" s="285"/>
      <c r="H14" s="285"/>
      <c r="I14" s="285"/>
    </row>
    <row r="15" spans="1:9" s="241" customFormat="1" ht="12.75" x14ac:dyDescent="0.2">
      <c r="A15" s="285"/>
      <c r="B15" s="285"/>
      <c r="C15" s="285"/>
      <c r="D15" s="285"/>
      <c r="F15" s="285"/>
      <c r="G15" s="285"/>
      <c r="H15" s="285"/>
      <c r="I15" s="285"/>
    </row>
    <row r="16" spans="1:9" s="232" customFormat="1" ht="11.25" x14ac:dyDescent="0.2"/>
    <row r="17" spans="1:20" s="241" customFormat="1" ht="12.75" x14ac:dyDescent="0.2">
      <c r="A17" s="285" t="s">
        <v>113</v>
      </c>
      <c r="B17" s="285"/>
      <c r="C17" s="285"/>
      <c r="D17" s="285"/>
      <c r="F17" s="285" t="s">
        <v>248</v>
      </c>
      <c r="G17" s="285"/>
      <c r="H17" s="285"/>
      <c r="I17" s="285"/>
    </row>
    <row r="18" spans="1:20" s="241" customFormat="1" ht="12.75" x14ac:dyDescent="0.2">
      <c r="A18" s="285"/>
      <c r="B18" s="285"/>
      <c r="C18" s="285"/>
      <c r="D18" s="285"/>
      <c r="F18" s="285"/>
      <c r="G18" s="285"/>
      <c r="H18" s="285"/>
      <c r="I18" s="285"/>
    </row>
    <row r="19" spans="1:20" s="241" customFormat="1" ht="12.75" x14ac:dyDescent="0.2">
      <c r="A19" s="285"/>
      <c r="B19" s="285"/>
      <c r="C19" s="285"/>
      <c r="D19" s="285"/>
      <c r="F19" s="285"/>
      <c r="G19" s="285"/>
      <c r="H19" s="285"/>
      <c r="I19" s="285"/>
    </row>
    <row r="20" spans="1:20" s="232" customFormat="1" ht="11.25" x14ac:dyDescent="0.2">
      <c r="F20" s="233"/>
      <c r="G20" s="233"/>
      <c r="H20" s="233"/>
      <c r="I20" s="233"/>
    </row>
    <row r="21" spans="1:20" s="241" customFormat="1" ht="12.75" x14ac:dyDescent="0.2">
      <c r="A21" s="285" t="s">
        <v>115</v>
      </c>
      <c r="B21" s="285"/>
      <c r="C21" s="285"/>
      <c r="D21" s="285"/>
      <c r="F21" s="285" t="s">
        <v>249</v>
      </c>
      <c r="G21" s="285"/>
      <c r="H21" s="285"/>
      <c r="I21" s="285"/>
    </row>
    <row r="22" spans="1:20" s="241" customFormat="1" ht="12.75" x14ac:dyDescent="0.2">
      <c r="A22" s="285"/>
      <c r="B22" s="285"/>
      <c r="C22" s="285"/>
      <c r="D22" s="285"/>
      <c r="F22" s="285"/>
      <c r="G22" s="285"/>
      <c r="H22" s="285"/>
      <c r="I22" s="285"/>
    </row>
    <row r="23" spans="1:20" s="241" customFormat="1" ht="12.75" x14ac:dyDescent="0.2">
      <c r="A23" s="285"/>
      <c r="B23" s="285"/>
      <c r="C23" s="285"/>
      <c r="D23" s="285"/>
      <c r="F23" s="285"/>
      <c r="G23" s="285"/>
      <c r="H23" s="285"/>
      <c r="I23" s="285"/>
    </row>
    <row r="24" spans="1:20" s="241" customFormat="1" ht="15" customHeight="1" x14ac:dyDescent="0.2">
      <c r="F24" s="242"/>
      <c r="G24" s="242"/>
      <c r="H24" s="242"/>
      <c r="I24" s="242"/>
    </row>
    <row r="25" spans="1:20" s="241" customFormat="1" ht="18.75" customHeight="1" x14ac:dyDescent="0.2">
      <c r="A25" s="285" t="s">
        <v>263</v>
      </c>
      <c r="B25" s="285"/>
      <c r="C25" s="285"/>
      <c r="D25" s="285"/>
    </row>
    <row r="26" spans="1:20" s="241" customFormat="1" ht="12.75" x14ac:dyDescent="0.2">
      <c r="A26" s="285"/>
      <c r="B26" s="285"/>
      <c r="C26" s="285"/>
      <c r="D26" s="285"/>
    </row>
    <row r="27" spans="1:20" s="241" customFormat="1" ht="12.75" x14ac:dyDescent="0.2">
      <c r="A27" s="285"/>
      <c r="B27" s="285"/>
      <c r="C27" s="285"/>
      <c r="D27" s="285"/>
    </row>
    <row r="28" spans="1:20" ht="15" x14ac:dyDescent="0.25">
      <c r="A28" s="284" t="s">
        <v>264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</row>
    <row r="29" spans="1:20" ht="15" x14ac:dyDescent="0.25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</row>
    <row r="30" spans="1:20" ht="15" x14ac:dyDescent="0.25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</row>
  </sheetData>
  <mergeCells count="14">
    <mergeCell ref="A28:T30"/>
    <mergeCell ref="A21:D23"/>
    <mergeCell ref="F5:I7"/>
    <mergeCell ref="F1:I3"/>
    <mergeCell ref="F9:I11"/>
    <mergeCell ref="F13:I15"/>
    <mergeCell ref="A1:D3"/>
    <mergeCell ref="A5:D7"/>
    <mergeCell ref="A9:D11"/>
    <mergeCell ref="A13:D15"/>
    <mergeCell ref="A17:D19"/>
    <mergeCell ref="F17:I19"/>
    <mergeCell ref="F21:I23"/>
    <mergeCell ref="A25:D27"/>
  </mergeCells>
  <hyperlinks>
    <hyperlink ref="A1:D3" location="'Opći pokazatelji'!A1" display="Opći podaci"/>
    <hyperlink ref="A5:D7" location="'Broj poduzeća'!A1" display="Broj poduzeća"/>
    <hyperlink ref="A9:D11" location="Zaposlenost!A1" display="Zaposlenost"/>
    <hyperlink ref="A13:D15" location="'Prosječna zaposlenost'!A1" display="Prosječni broj zaposlenika"/>
    <hyperlink ref="A17:D19" location="'Prihodi od prodaje'!A1" display="Prosječni broj zaposlenika"/>
    <hyperlink ref="A21:D23" location="'Prosječne bruto plaće'!A1" display="Prihodi od izvoza"/>
    <hyperlink ref="F5:I7" location="Uvoz!A1" display="Prihodi od izvoza"/>
    <hyperlink ref="F1:I3" location="'Prihodi od izvoza'!A1" display="Prihodi od izvoza"/>
    <hyperlink ref="F9:I11" location="'Pokrivenost uvoza izvozom'!A1" display="Uvoz"/>
    <hyperlink ref="F13:I15" location="'Materijalna imovina'!A1" display="Pokrivenost uvoza izvozom"/>
    <hyperlink ref="F17:I19" location="NKD!A1" display="Objašnjenje NKD kodova (NACE 2007  rev. 2)"/>
    <hyperlink ref="F21:I23" location="Povezanost!A1" display="Povezanost tablica s obrascem PPU"/>
    <hyperlink ref="A25:D27" location="Ulaganja!A1" display="Prosječne bruto plaće"/>
  </hyperlinks>
  <pageMargins left="0.7" right="0.7" top="0.75" bottom="0.75" header="0.3" footer="0.3"/>
  <pageSetup paperSize="9"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workbookViewId="0">
      <pane ySplit="2" topLeftCell="A3" activePane="bottomLeft" state="frozen"/>
      <selection pane="bottomLeft" activeCell="J14" sqref="J14"/>
    </sheetView>
  </sheetViews>
  <sheetFormatPr defaultRowHeight="15" x14ac:dyDescent="0.25"/>
  <cols>
    <col min="1" max="1" width="7.5703125" style="7" bestFit="1" customWidth="1"/>
    <col min="2" max="2" width="12.7109375" style="7" bestFit="1" customWidth="1"/>
    <col min="3" max="3" width="13.85546875" style="7" bestFit="1" customWidth="1"/>
    <col min="4" max="4" width="14.28515625" style="7" bestFit="1" customWidth="1"/>
    <col min="5" max="5" width="10.140625" style="7" bestFit="1" customWidth="1"/>
    <col min="6" max="6" width="11.140625" style="7" bestFit="1" customWidth="1"/>
    <col min="7" max="7" width="13.85546875" style="67" bestFit="1" customWidth="1"/>
    <col min="8" max="9" width="13.85546875" style="7" bestFit="1" customWidth="1"/>
    <col min="10" max="10" width="16.42578125" style="7" bestFit="1" customWidth="1"/>
    <col min="11" max="11" width="7.5703125" style="7" bestFit="1" customWidth="1"/>
    <col min="12" max="13" width="12.7109375" style="58" bestFit="1" customWidth="1"/>
    <col min="14" max="14" width="14.28515625" style="58" bestFit="1" customWidth="1"/>
    <col min="15" max="15" width="10.140625" style="58" bestFit="1" customWidth="1"/>
    <col min="16" max="16" width="11.140625" style="58" bestFit="1" customWidth="1"/>
    <col min="17" max="17" width="13.85546875" style="73" bestFit="1" customWidth="1"/>
    <col min="18" max="19" width="13.85546875" style="58" bestFit="1" customWidth="1"/>
    <col min="20" max="20" width="9.140625" style="7"/>
    <col min="21" max="21" width="7.5703125" style="7" bestFit="1" customWidth="1"/>
    <col min="22" max="22" width="12.7109375" style="58" bestFit="1" customWidth="1"/>
    <col min="23" max="23" width="13.85546875" style="58" bestFit="1" customWidth="1"/>
    <col min="24" max="24" width="14.28515625" style="58" bestFit="1" customWidth="1"/>
    <col min="25" max="25" width="10.140625" style="58" bestFit="1" customWidth="1"/>
    <col min="26" max="26" width="11.140625" style="58" bestFit="1" customWidth="1"/>
    <col min="27" max="27" width="13.85546875" style="73" bestFit="1" customWidth="1"/>
    <col min="28" max="29" width="13.85546875" style="58" bestFit="1" customWidth="1"/>
    <col min="30" max="30" width="9.140625" style="7"/>
    <col min="31" max="31" width="7.5703125" style="7" bestFit="1" customWidth="1"/>
    <col min="32" max="32" width="12.7109375" style="7" bestFit="1" customWidth="1"/>
    <col min="33" max="33" width="13.85546875" style="7" bestFit="1" customWidth="1"/>
    <col min="34" max="34" width="14.28515625" style="7" bestFit="1" customWidth="1"/>
    <col min="35" max="35" width="10.140625" style="7" bestFit="1" customWidth="1"/>
    <col min="36" max="36" width="12.7109375" style="7" bestFit="1" customWidth="1"/>
    <col min="37" max="37" width="13.85546875" style="67" bestFit="1" customWidth="1"/>
    <col min="38" max="39" width="13.85546875" style="7" bestFit="1" customWidth="1"/>
    <col min="40" max="40" width="9.140625" style="7"/>
    <col min="41" max="41" width="7.5703125" style="10" bestFit="1" customWidth="1"/>
    <col min="42" max="42" width="13.42578125" style="10" bestFit="1" customWidth="1"/>
    <col min="43" max="44" width="14.42578125" style="10" bestFit="1" customWidth="1"/>
    <col min="45" max="45" width="10.7109375" style="10" bestFit="1" customWidth="1"/>
    <col min="46" max="46" width="13.42578125" style="10" bestFit="1" customWidth="1"/>
    <col min="47" max="47" width="14.42578125" style="65" bestFit="1" customWidth="1"/>
    <col min="48" max="49" width="14.42578125" style="10" bestFit="1" customWidth="1"/>
    <col min="50" max="16384" width="9.140625" style="7"/>
  </cols>
  <sheetData>
    <row r="1" spans="1:49" s="45" customForma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21" t="s">
        <v>0</v>
      </c>
      <c r="M1" s="321" t="s">
        <v>1</v>
      </c>
      <c r="N1" s="321" t="s">
        <v>2</v>
      </c>
      <c r="O1" s="321" t="s">
        <v>4</v>
      </c>
      <c r="P1" s="321" t="s">
        <v>5</v>
      </c>
      <c r="Q1" s="321" t="s">
        <v>18</v>
      </c>
      <c r="R1" s="321" t="s">
        <v>3</v>
      </c>
      <c r="S1" s="323" t="s">
        <v>8</v>
      </c>
      <c r="T1" s="46"/>
      <c r="U1" s="317">
        <v>2010</v>
      </c>
      <c r="V1" s="321" t="s">
        <v>0</v>
      </c>
      <c r="W1" s="321" t="s">
        <v>1</v>
      </c>
      <c r="X1" s="321" t="s">
        <v>2</v>
      </c>
      <c r="Y1" s="321" t="s">
        <v>4</v>
      </c>
      <c r="Z1" s="321" t="s">
        <v>5</v>
      </c>
      <c r="AA1" s="321" t="s">
        <v>18</v>
      </c>
      <c r="AB1" s="321" t="s">
        <v>3</v>
      </c>
      <c r="AC1" s="323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17">
        <v>2012</v>
      </c>
      <c r="AP1" s="315" t="s">
        <v>0</v>
      </c>
      <c r="AQ1" s="315" t="s">
        <v>1</v>
      </c>
      <c r="AR1" s="315" t="s">
        <v>2</v>
      </c>
      <c r="AS1" s="315" t="s">
        <v>4</v>
      </c>
      <c r="AT1" s="315" t="s">
        <v>5</v>
      </c>
      <c r="AU1" s="315" t="s">
        <v>18</v>
      </c>
      <c r="AV1" s="315" t="s">
        <v>3</v>
      </c>
      <c r="AW1" s="319" t="s">
        <v>8</v>
      </c>
    </row>
    <row r="2" spans="1:49" s="45" customForma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22"/>
      <c r="M2" s="322"/>
      <c r="N2" s="322"/>
      <c r="O2" s="322"/>
      <c r="P2" s="322"/>
      <c r="Q2" s="322"/>
      <c r="R2" s="322"/>
      <c r="S2" s="324"/>
      <c r="T2" s="46"/>
      <c r="U2" s="318"/>
      <c r="V2" s="322"/>
      <c r="W2" s="322"/>
      <c r="X2" s="322"/>
      <c r="Y2" s="322"/>
      <c r="Z2" s="322"/>
      <c r="AA2" s="322"/>
      <c r="AB2" s="322"/>
      <c r="AC2" s="324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18"/>
      <c r="AP2" s="316"/>
      <c r="AQ2" s="316"/>
      <c r="AR2" s="316"/>
      <c r="AS2" s="316"/>
      <c r="AT2" s="316"/>
      <c r="AU2" s="316"/>
      <c r="AV2" s="316"/>
      <c r="AW2" s="320"/>
    </row>
    <row r="3" spans="1:49" s="10" customFormat="1" ht="12.75" x14ac:dyDescent="0.2">
      <c r="A3" s="43" t="s">
        <v>24</v>
      </c>
      <c r="B3" s="50">
        <v>42382855</v>
      </c>
      <c r="C3" s="50">
        <v>54985488</v>
      </c>
      <c r="D3" s="50">
        <v>75219094</v>
      </c>
      <c r="E3" s="50">
        <v>10547815</v>
      </c>
      <c r="F3" s="50">
        <v>3482148</v>
      </c>
      <c r="G3" s="63">
        <v>186617400</v>
      </c>
      <c r="H3" s="50">
        <v>222017831</v>
      </c>
      <c r="I3" s="51">
        <v>408635231</v>
      </c>
      <c r="K3" s="43" t="s">
        <v>24</v>
      </c>
      <c r="L3" s="50">
        <v>35426767</v>
      </c>
      <c r="M3" s="50">
        <v>63740238</v>
      </c>
      <c r="N3" s="50">
        <v>131492250</v>
      </c>
      <c r="O3" s="50">
        <v>20282555</v>
      </c>
      <c r="P3" s="50">
        <v>11298128</v>
      </c>
      <c r="Q3" s="63">
        <v>262239938</v>
      </c>
      <c r="R3" s="50">
        <v>229478588</v>
      </c>
      <c r="S3" s="51">
        <v>491718526</v>
      </c>
      <c r="U3" s="43" t="s">
        <v>24</v>
      </c>
      <c r="V3" s="50">
        <v>76302444</v>
      </c>
      <c r="W3" s="50">
        <v>77433846</v>
      </c>
      <c r="X3" s="50">
        <v>143291504</v>
      </c>
      <c r="Y3" s="50">
        <v>22591344</v>
      </c>
      <c r="Z3" s="50">
        <v>8069881</v>
      </c>
      <c r="AA3" s="59">
        <v>327689019</v>
      </c>
      <c r="AB3" s="50">
        <v>220325447</v>
      </c>
      <c r="AC3" s="51">
        <v>548014466</v>
      </c>
      <c r="AE3" s="43" t="s">
        <v>24</v>
      </c>
      <c r="AF3" s="50">
        <v>123165352</v>
      </c>
      <c r="AG3" s="50">
        <v>58607110</v>
      </c>
      <c r="AH3" s="50">
        <v>190111116</v>
      </c>
      <c r="AI3" s="50">
        <v>18292170</v>
      </c>
      <c r="AJ3" s="50">
        <v>8643560</v>
      </c>
      <c r="AK3" s="59">
        <v>398819308</v>
      </c>
      <c r="AL3" s="50">
        <v>493139093</v>
      </c>
      <c r="AM3" s="51">
        <v>891958401</v>
      </c>
      <c r="AO3" s="43" t="s">
        <v>24</v>
      </c>
      <c r="AP3" s="274">
        <v>134710829</v>
      </c>
      <c r="AQ3" s="275">
        <v>65634776</v>
      </c>
      <c r="AR3" s="275">
        <v>291348032</v>
      </c>
      <c r="AS3" s="275">
        <v>20469829</v>
      </c>
      <c r="AT3" s="275">
        <v>7632563</v>
      </c>
      <c r="AU3" s="276">
        <v>519796029</v>
      </c>
      <c r="AV3" s="275">
        <v>560831986</v>
      </c>
      <c r="AW3" s="277">
        <v>1080628015</v>
      </c>
    </row>
    <row r="4" spans="1:49" s="10" customFormat="1" ht="12.75" x14ac:dyDescent="0.2">
      <c r="A4" s="43" t="s">
        <v>25</v>
      </c>
      <c r="B4" s="50">
        <v>21060313</v>
      </c>
      <c r="C4" s="50">
        <v>84125</v>
      </c>
      <c r="D4" s="50"/>
      <c r="E4" s="50">
        <v>0</v>
      </c>
      <c r="F4" s="50">
        <v>12614658</v>
      </c>
      <c r="G4" s="63">
        <v>33759096</v>
      </c>
      <c r="H4" s="50">
        <v>102284139</v>
      </c>
      <c r="I4" s="51">
        <v>136043235</v>
      </c>
      <c r="K4" s="43" t="s">
        <v>25</v>
      </c>
      <c r="L4" s="50">
        <v>8750791</v>
      </c>
      <c r="M4" s="50">
        <v>0</v>
      </c>
      <c r="N4" s="50"/>
      <c r="O4" s="50">
        <v>0</v>
      </c>
      <c r="P4" s="50">
        <v>12326543</v>
      </c>
      <c r="Q4" s="63">
        <v>21077334</v>
      </c>
      <c r="R4" s="50">
        <v>99593264</v>
      </c>
      <c r="S4" s="51">
        <v>120670598</v>
      </c>
      <c r="U4" s="43" t="s">
        <v>25</v>
      </c>
      <c r="V4" s="50">
        <v>15266018</v>
      </c>
      <c r="W4" s="50">
        <v>3253670</v>
      </c>
      <c r="X4" s="50"/>
      <c r="Y4" s="50">
        <v>0</v>
      </c>
      <c r="Z4" s="50">
        <v>11014513</v>
      </c>
      <c r="AA4" s="59">
        <v>29534201</v>
      </c>
      <c r="AB4" s="50">
        <v>123399485</v>
      </c>
      <c r="AC4" s="51">
        <v>152933686</v>
      </c>
      <c r="AE4" s="43" t="s">
        <v>25</v>
      </c>
      <c r="AF4" s="50">
        <v>23393279</v>
      </c>
      <c r="AG4" s="50">
        <v>26148018</v>
      </c>
      <c r="AH4" s="50"/>
      <c r="AI4" s="50">
        <v>0</v>
      </c>
      <c r="AJ4" s="50">
        <v>25882016</v>
      </c>
      <c r="AK4" s="59">
        <v>75423313</v>
      </c>
      <c r="AL4" s="50">
        <v>146566801</v>
      </c>
      <c r="AM4" s="51">
        <v>221990114</v>
      </c>
      <c r="AO4" s="43" t="s">
        <v>25</v>
      </c>
      <c r="AP4" s="275">
        <v>26648363</v>
      </c>
      <c r="AQ4" s="275">
        <v>18863290</v>
      </c>
      <c r="AR4" s="275"/>
      <c r="AS4" s="275">
        <v>325717</v>
      </c>
      <c r="AT4" s="275">
        <v>18788978</v>
      </c>
      <c r="AU4" s="276">
        <v>64626348</v>
      </c>
      <c r="AV4" s="275">
        <v>100326917</v>
      </c>
      <c r="AW4" s="277">
        <v>164953265</v>
      </c>
    </row>
    <row r="5" spans="1:49" s="10" customFormat="1" ht="12.75" x14ac:dyDescent="0.2">
      <c r="A5" s="43" t="s">
        <v>26</v>
      </c>
      <c r="B5" s="50">
        <v>2851733</v>
      </c>
      <c r="C5" s="50">
        <v>51139291</v>
      </c>
      <c r="D5" s="50">
        <v>226595472</v>
      </c>
      <c r="E5" s="50">
        <v>6452678</v>
      </c>
      <c r="F5" s="50">
        <v>1312663</v>
      </c>
      <c r="G5" s="63">
        <v>288351837</v>
      </c>
      <c r="H5" s="50"/>
      <c r="I5" s="51">
        <v>288351837</v>
      </c>
      <c r="K5" s="43" t="s">
        <v>26</v>
      </c>
      <c r="L5" s="50">
        <v>0</v>
      </c>
      <c r="M5" s="50">
        <v>123045440</v>
      </c>
      <c r="N5" s="50">
        <v>182319972</v>
      </c>
      <c r="O5" s="50">
        <v>9311600</v>
      </c>
      <c r="P5" s="50">
        <v>3293825</v>
      </c>
      <c r="Q5" s="63">
        <v>317970837</v>
      </c>
      <c r="R5" s="50"/>
      <c r="S5" s="51">
        <v>317970837</v>
      </c>
      <c r="U5" s="43" t="s">
        <v>26</v>
      </c>
      <c r="V5" s="50">
        <v>35925890</v>
      </c>
      <c r="W5" s="50">
        <v>62131378</v>
      </c>
      <c r="X5" s="50">
        <v>239501416</v>
      </c>
      <c r="Y5" s="50">
        <v>11575012</v>
      </c>
      <c r="Z5" s="50">
        <v>2198844</v>
      </c>
      <c r="AA5" s="59">
        <v>351332540</v>
      </c>
      <c r="AB5" s="50"/>
      <c r="AC5" s="51">
        <v>351332540</v>
      </c>
      <c r="AE5" s="43" t="s">
        <v>26</v>
      </c>
      <c r="AF5" s="50">
        <v>272595</v>
      </c>
      <c r="AG5" s="50">
        <v>70157335</v>
      </c>
      <c r="AH5" s="50">
        <v>333407429</v>
      </c>
      <c r="AI5" s="50">
        <v>15873913</v>
      </c>
      <c r="AJ5" s="50">
        <v>564568</v>
      </c>
      <c r="AK5" s="59">
        <v>420275840</v>
      </c>
      <c r="AL5" s="50"/>
      <c r="AM5" s="51">
        <v>420275840</v>
      </c>
      <c r="AO5" s="43" t="s">
        <v>26</v>
      </c>
      <c r="AP5" s="275">
        <v>895563</v>
      </c>
      <c r="AQ5" s="275">
        <v>99505393</v>
      </c>
      <c r="AR5" s="275">
        <v>246512889</v>
      </c>
      <c r="AS5" s="275">
        <v>15855178</v>
      </c>
      <c r="AT5" s="275">
        <v>1071132</v>
      </c>
      <c r="AU5" s="276">
        <v>363840155</v>
      </c>
      <c r="AV5" s="275"/>
      <c r="AW5" s="277">
        <v>363840155</v>
      </c>
    </row>
    <row r="6" spans="1:49" s="10" customFormat="1" ht="12.75" x14ac:dyDescent="0.2">
      <c r="A6" s="43" t="s">
        <v>27</v>
      </c>
      <c r="B6" s="50">
        <v>0</v>
      </c>
      <c r="C6" s="50"/>
      <c r="D6" s="50">
        <v>0</v>
      </c>
      <c r="E6" s="50"/>
      <c r="F6" s="50"/>
      <c r="G6" s="63">
        <v>0</v>
      </c>
      <c r="H6" s="50"/>
      <c r="I6" s="51">
        <v>0</v>
      </c>
      <c r="K6" s="43" t="s">
        <v>27</v>
      </c>
      <c r="L6" s="50">
        <v>0</v>
      </c>
      <c r="M6" s="50"/>
      <c r="N6" s="50"/>
      <c r="O6" s="50"/>
      <c r="P6" s="50"/>
      <c r="Q6" s="63">
        <v>0</v>
      </c>
      <c r="R6" s="50"/>
      <c r="S6" s="51">
        <v>0</v>
      </c>
      <c r="U6" s="43" t="s">
        <v>27</v>
      </c>
      <c r="V6" s="50">
        <v>0</v>
      </c>
      <c r="W6" s="50"/>
      <c r="X6" s="50"/>
      <c r="Y6" s="50"/>
      <c r="Z6" s="50"/>
      <c r="AA6" s="59">
        <v>0</v>
      </c>
      <c r="AB6" s="50"/>
      <c r="AC6" s="51">
        <v>0</v>
      </c>
      <c r="AE6" s="43" t="s">
        <v>27</v>
      </c>
      <c r="AF6" s="50">
        <v>0</v>
      </c>
      <c r="AG6" s="50"/>
      <c r="AH6" s="50"/>
      <c r="AI6" s="50"/>
      <c r="AJ6" s="50"/>
      <c r="AK6" s="59">
        <v>0</v>
      </c>
      <c r="AL6" s="50"/>
      <c r="AM6" s="51">
        <v>0</v>
      </c>
      <c r="AO6" s="43" t="s">
        <v>27</v>
      </c>
      <c r="AP6" s="275">
        <v>0</v>
      </c>
      <c r="AQ6" s="275"/>
      <c r="AR6" s="275"/>
      <c r="AS6" s="275"/>
      <c r="AT6" s="275"/>
      <c r="AU6" s="276">
        <v>0</v>
      </c>
      <c r="AV6" s="275"/>
      <c r="AW6" s="277">
        <v>0</v>
      </c>
    </row>
    <row r="7" spans="1:49" s="10" customFormat="1" ht="12.75" x14ac:dyDescent="0.2">
      <c r="A7" s="43" t="s">
        <v>108</v>
      </c>
      <c r="B7" s="50"/>
      <c r="C7" s="50"/>
      <c r="D7" s="50"/>
      <c r="E7" s="50"/>
      <c r="F7" s="50"/>
      <c r="G7" s="63">
        <v>0</v>
      </c>
      <c r="H7" s="50">
        <v>1454225359</v>
      </c>
      <c r="I7" s="51">
        <v>1454225359</v>
      </c>
      <c r="K7" s="43" t="s">
        <v>108</v>
      </c>
      <c r="L7" s="50"/>
      <c r="M7" s="50"/>
      <c r="N7" s="50">
        <v>0</v>
      </c>
      <c r="O7" s="50"/>
      <c r="P7" s="50"/>
      <c r="Q7" s="63">
        <v>0</v>
      </c>
      <c r="R7" s="50">
        <v>1519930519</v>
      </c>
      <c r="S7" s="51">
        <v>1519930519</v>
      </c>
      <c r="U7" s="43" t="s">
        <v>108</v>
      </c>
      <c r="V7" s="50">
        <v>0</v>
      </c>
      <c r="W7" s="50"/>
      <c r="X7" s="50"/>
      <c r="Y7" s="50"/>
      <c r="Z7" s="50"/>
      <c r="AA7" s="59">
        <v>0</v>
      </c>
      <c r="AB7" s="50">
        <v>799677885</v>
      </c>
      <c r="AC7" s="51">
        <v>799677885</v>
      </c>
      <c r="AE7" s="43" t="s">
        <v>108</v>
      </c>
      <c r="AF7" s="50">
        <v>0</v>
      </c>
      <c r="AG7" s="50">
        <v>84449</v>
      </c>
      <c r="AH7" s="50">
        <v>0</v>
      </c>
      <c r="AI7" s="50"/>
      <c r="AJ7" s="50"/>
      <c r="AK7" s="59">
        <v>84449</v>
      </c>
      <c r="AL7" s="50">
        <v>616928646</v>
      </c>
      <c r="AM7" s="51">
        <v>617013095</v>
      </c>
      <c r="AO7" s="43" t="s">
        <v>108</v>
      </c>
      <c r="AP7" s="275">
        <v>0</v>
      </c>
      <c r="AQ7" s="275">
        <v>1046</v>
      </c>
      <c r="AR7" s="275">
        <v>0</v>
      </c>
      <c r="AS7" s="275"/>
      <c r="AT7" s="275"/>
      <c r="AU7" s="276">
        <v>1046</v>
      </c>
      <c r="AV7" s="275">
        <v>689804685</v>
      </c>
      <c r="AW7" s="277">
        <v>689805731</v>
      </c>
    </row>
    <row r="8" spans="1:49" s="10" customFormat="1" ht="12.75" x14ac:dyDescent="0.2">
      <c r="A8" s="43" t="s">
        <v>28</v>
      </c>
      <c r="B8" s="50">
        <v>0</v>
      </c>
      <c r="C8" s="50"/>
      <c r="D8" s="50"/>
      <c r="E8" s="50"/>
      <c r="F8" s="50"/>
      <c r="G8" s="63">
        <v>0</v>
      </c>
      <c r="H8" s="50"/>
      <c r="I8" s="51">
        <v>0</v>
      </c>
      <c r="K8" s="43" t="s">
        <v>28</v>
      </c>
      <c r="L8" s="50">
        <v>0</v>
      </c>
      <c r="M8" s="50"/>
      <c r="N8" s="50"/>
      <c r="O8" s="50"/>
      <c r="P8" s="50"/>
      <c r="Q8" s="63">
        <v>0</v>
      </c>
      <c r="R8" s="50"/>
      <c r="S8" s="51">
        <v>0</v>
      </c>
      <c r="U8" s="43" t="s">
        <v>28</v>
      </c>
      <c r="V8" s="50">
        <v>0</v>
      </c>
      <c r="W8" s="50"/>
      <c r="X8" s="50"/>
      <c r="Y8" s="50"/>
      <c r="Z8" s="50"/>
      <c r="AA8" s="59">
        <v>0</v>
      </c>
      <c r="AB8" s="50"/>
      <c r="AC8" s="51">
        <v>0</v>
      </c>
      <c r="AE8" s="43" t="s">
        <v>28</v>
      </c>
      <c r="AF8" s="50">
        <v>0</v>
      </c>
      <c r="AG8" s="50"/>
      <c r="AH8" s="50"/>
      <c r="AI8" s="50"/>
      <c r="AJ8" s="50"/>
      <c r="AK8" s="59">
        <v>0</v>
      </c>
      <c r="AL8" s="50"/>
      <c r="AM8" s="51">
        <v>0</v>
      </c>
      <c r="AO8" s="43" t="s">
        <v>28</v>
      </c>
      <c r="AP8" s="275">
        <v>0</v>
      </c>
      <c r="AQ8" s="275"/>
      <c r="AR8" s="275"/>
      <c r="AS8" s="275"/>
      <c r="AT8" s="275"/>
      <c r="AU8" s="276">
        <v>0</v>
      </c>
      <c r="AV8" s="275"/>
      <c r="AW8" s="277">
        <v>0</v>
      </c>
    </row>
    <row r="9" spans="1:49" s="10" customFormat="1" ht="12.75" x14ac:dyDescent="0.2">
      <c r="A9" s="43" t="s">
        <v>29</v>
      </c>
      <c r="B9" s="50">
        <v>40337933</v>
      </c>
      <c r="C9" s="50">
        <v>31320654</v>
      </c>
      <c r="D9" s="50">
        <v>83092232</v>
      </c>
      <c r="E9" s="50">
        <v>402436</v>
      </c>
      <c r="F9" s="50">
        <v>1830683</v>
      </c>
      <c r="G9" s="63">
        <v>156983938</v>
      </c>
      <c r="H9" s="50">
        <v>0</v>
      </c>
      <c r="I9" s="51">
        <v>156983938</v>
      </c>
      <c r="K9" s="43" t="s">
        <v>29</v>
      </c>
      <c r="L9" s="50">
        <v>58074584</v>
      </c>
      <c r="M9" s="50">
        <v>50985463</v>
      </c>
      <c r="N9" s="50">
        <v>55951009</v>
      </c>
      <c r="O9" s="50">
        <v>143664</v>
      </c>
      <c r="P9" s="50">
        <v>1085693</v>
      </c>
      <c r="Q9" s="63">
        <v>166240413</v>
      </c>
      <c r="R9" s="50">
        <v>0</v>
      </c>
      <c r="S9" s="51">
        <v>166240413</v>
      </c>
      <c r="U9" s="43" t="s">
        <v>29</v>
      </c>
      <c r="V9" s="50">
        <v>38426742</v>
      </c>
      <c r="W9" s="50">
        <v>49199049</v>
      </c>
      <c r="X9" s="50">
        <v>43489716</v>
      </c>
      <c r="Y9" s="50">
        <v>0</v>
      </c>
      <c r="Z9" s="50">
        <v>624950</v>
      </c>
      <c r="AA9" s="59">
        <v>131740457</v>
      </c>
      <c r="AB9" s="50"/>
      <c r="AC9" s="51">
        <v>131740457</v>
      </c>
      <c r="AE9" s="43" t="s">
        <v>29</v>
      </c>
      <c r="AF9" s="50">
        <v>25873826</v>
      </c>
      <c r="AG9" s="50">
        <v>38369921</v>
      </c>
      <c r="AH9" s="50">
        <v>25186112</v>
      </c>
      <c r="AI9" s="50">
        <v>0</v>
      </c>
      <c r="AJ9" s="50">
        <v>2127031</v>
      </c>
      <c r="AK9" s="59">
        <v>91556890</v>
      </c>
      <c r="AL9" s="50"/>
      <c r="AM9" s="51">
        <v>91556890</v>
      </c>
      <c r="AO9" s="43" t="s">
        <v>29</v>
      </c>
      <c r="AP9" s="275">
        <v>16363761</v>
      </c>
      <c r="AQ9" s="275">
        <v>40051323</v>
      </c>
      <c r="AR9" s="275">
        <v>12182912</v>
      </c>
      <c r="AS9" s="275">
        <v>0</v>
      </c>
      <c r="AT9" s="275">
        <v>4078033</v>
      </c>
      <c r="AU9" s="276">
        <v>72676029</v>
      </c>
      <c r="AV9" s="275"/>
      <c r="AW9" s="277">
        <v>72676029</v>
      </c>
    </row>
    <row r="10" spans="1:49" s="10" customFormat="1" ht="12.75" x14ac:dyDescent="0.2">
      <c r="A10" s="43" t="s">
        <v>30</v>
      </c>
      <c r="B10" s="50">
        <v>346156</v>
      </c>
      <c r="C10" s="50"/>
      <c r="D10" s="50">
        <v>108134317</v>
      </c>
      <c r="E10" s="50"/>
      <c r="F10" s="50"/>
      <c r="G10" s="63">
        <v>108480473</v>
      </c>
      <c r="H10" s="50">
        <v>952758611</v>
      </c>
      <c r="I10" s="51">
        <v>1061239084</v>
      </c>
      <c r="K10" s="43" t="s">
        <v>30</v>
      </c>
      <c r="L10" s="50">
        <v>1424741</v>
      </c>
      <c r="M10" s="50"/>
      <c r="N10" s="50">
        <v>108599142</v>
      </c>
      <c r="O10" s="50"/>
      <c r="P10" s="50">
        <v>0</v>
      </c>
      <c r="Q10" s="63">
        <v>110023883</v>
      </c>
      <c r="R10" s="50">
        <v>994127762</v>
      </c>
      <c r="S10" s="51">
        <v>1104151645</v>
      </c>
      <c r="U10" s="43" t="s">
        <v>30</v>
      </c>
      <c r="V10" s="50">
        <v>325230</v>
      </c>
      <c r="W10" s="50"/>
      <c r="X10" s="50">
        <v>118939664</v>
      </c>
      <c r="Y10" s="50"/>
      <c r="Z10" s="50"/>
      <c r="AA10" s="59">
        <v>119264894</v>
      </c>
      <c r="AB10" s="50">
        <v>733941204</v>
      </c>
      <c r="AC10" s="51">
        <v>853206098</v>
      </c>
      <c r="AE10" s="43" t="s">
        <v>30</v>
      </c>
      <c r="AF10" s="50">
        <v>0</v>
      </c>
      <c r="AG10" s="50"/>
      <c r="AH10" s="50">
        <v>125865910</v>
      </c>
      <c r="AI10" s="50"/>
      <c r="AJ10" s="50">
        <v>0</v>
      </c>
      <c r="AK10" s="59">
        <v>125865910</v>
      </c>
      <c r="AL10" s="50">
        <v>557994047</v>
      </c>
      <c r="AM10" s="51">
        <v>683859957</v>
      </c>
      <c r="AO10" s="43" t="s">
        <v>30</v>
      </c>
      <c r="AP10" s="275">
        <v>0</v>
      </c>
      <c r="AQ10" s="275"/>
      <c r="AR10" s="275">
        <v>62630154</v>
      </c>
      <c r="AS10" s="275"/>
      <c r="AT10" s="275">
        <v>0</v>
      </c>
      <c r="AU10" s="276">
        <v>62630154</v>
      </c>
      <c r="AV10" s="275">
        <v>603911628</v>
      </c>
      <c r="AW10" s="277">
        <v>666541782</v>
      </c>
    </row>
    <row r="11" spans="1:49" s="10" customFormat="1" ht="12.75" x14ac:dyDescent="0.2">
      <c r="A11" s="43" t="s">
        <v>31</v>
      </c>
      <c r="B11" s="50">
        <v>54307480</v>
      </c>
      <c r="C11" s="50">
        <v>389433611</v>
      </c>
      <c r="D11" s="50">
        <v>457162373</v>
      </c>
      <c r="E11" s="50">
        <v>9802904</v>
      </c>
      <c r="F11" s="50">
        <v>21141567</v>
      </c>
      <c r="G11" s="63">
        <v>931847935</v>
      </c>
      <c r="H11" s="50">
        <v>3351182038</v>
      </c>
      <c r="I11" s="51">
        <v>4283029973</v>
      </c>
      <c r="K11" s="43" t="s">
        <v>31</v>
      </c>
      <c r="L11" s="50">
        <v>29321683</v>
      </c>
      <c r="M11" s="50">
        <v>285182416</v>
      </c>
      <c r="N11" s="50">
        <v>385608156</v>
      </c>
      <c r="O11" s="50">
        <v>9440405</v>
      </c>
      <c r="P11" s="50">
        <v>3542676</v>
      </c>
      <c r="Q11" s="63">
        <v>713095336</v>
      </c>
      <c r="R11" s="50">
        <v>3292953815</v>
      </c>
      <c r="S11" s="51">
        <v>4006049151</v>
      </c>
      <c r="U11" s="43" t="s">
        <v>31</v>
      </c>
      <c r="V11" s="50">
        <v>36049084</v>
      </c>
      <c r="W11" s="50">
        <v>349955675</v>
      </c>
      <c r="X11" s="50">
        <v>550968371</v>
      </c>
      <c r="Y11" s="50">
        <v>8701001</v>
      </c>
      <c r="Z11" s="50">
        <v>8373788</v>
      </c>
      <c r="AA11" s="59">
        <v>954047919</v>
      </c>
      <c r="AB11" s="50">
        <v>3196130666</v>
      </c>
      <c r="AC11" s="51">
        <v>4150178585</v>
      </c>
      <c r="AE11" s="43" t="s">
        <v>31</v>
      </c>
      <c r="AF11" s="50">
        <v>30512901</v>
      </c>
      <c r="AG11" s="50">
        <v>480883279</v>
      </c>
      <c r="AH11" s="50">
        <v>703325001</v>
      </c>
      <c r="AI11" s="50">
        <v>17073628</v>
      </c>
      <c r="AJ11" s="50">
        <v>6717812</v>
      </c>
      <c r="AK11" s="59">
        <v>1238512621</v>
      </c>
      <c r="AL11" s="50">
        <v>3586177945</v>
      </c>
      <c r="AM11" s="51">
        <v>4824690566</v>
      </c>
      <c r="AO11" s="43" t="s">
        <v>31</v>
      </c>
      <c r="AP11" s="275">
        <v>38117512</v>
      </c>
      <c r="AQ11" s="275">
        <v>337591263</v>
      </c>
      <c r="AR11" s="275">
        <v>775817768</v>
      </c>
      <c r="AS11" s="275">
        <v>14584734</v>
      </c>
      <c r="AT11" s="275">
        <v>13520614</v>
      </c>
      <c r="AU11" s="276">
        <v>1179631891</v>
      </c>
      <c r="AV11" s="275">
        <v>3898997207</v>
      </c>
      <c r="AW11" s="277">
        <v>5078629098</v>
      </c>
    </row>
    <row r="12" spans="1:49" s="10" customFormat="1" ht="12.75" x14ac:dyDescent="0.2">
      <c r="A12" s="43" t="s">
        <v>32</v>
      </c>
      <c r="B12" s="50">
        <v>6081516</v>
      </c>
      <c r="C12" s="50">
        <v>89411313</v>
      </c>
      <c r="D12" s="50">
        <v>95034039</v>
      </c>
      <c r="E12" s="50">
        <v>1138553</v>
      </c>
      <c r="F12" s="50">
        <v>5141358</v>
      </c>
      <c r="G12" s="63">
        <v>196806779</v>
      </c>
      <c r="H12" s="50">
        <v>450700568</v>
      </c>
      <c r="I12" s="51">
        <v>647507347</v>
      </c>
      <c r="K12" s="43" t="s">
        <v>32</v>
      </c>
      <c r="L12" s="50">
        <v>5322805</v>
      </c>
      <c r="M12" s="50">
        <v>92604381</v>
      </c>
      <c r="N12" s="50">
        <v>15495884</v>
      </c>
      <c r="O12" s="50">
        <v>1208257</v>
      </c>
      <c r="P12" s="50">
        <v>1494931</v>
      </c>
      <c r="Q12" s="63">
        <v>116126258</v>
      </c>
      <c r="R12" s="50">
        <v>424364407</v>
      </c>
      <c r="S12" s="51">
        <v>540490665</v>
      </c>
      <c r="U12" s="43" t="s">
        <v>32</v>
      </c>
      <c r="V12" s="50">
        <v>5043386</v>
      </c>
      <c r="W12" s="50">
        <v>6464651</v>
      </c>
      <c r="X12" s="50">
        <v>108793208</v>
      </c>
      <c r="Y12" s="50">
        <v>2645415</v>
      </c>
      <c r="Z12" s="50">
        <v>3416569</v>
      </c>
      <c r="AA12" s="59">
        <v>126363229</v>
      </c>
      <c r="AB12" s="50">
        <v>532350103</v>
      </c>
      <c r="AC12" s="51">
        <v>658713332</v>
      </c>
      <c r="AE12" s="43" t="s">
        <v>32</v>
      </c>
      <c r="AF12" s="50">
        <v>6024656</v>
      </c>
      <c r="AG12" s="50">
        <v>40078658</v>
      </c>
      <c r="AH12" s="50">
        <v>104520415</v>
      </c>
      <c r="AI12" s="50">
        <v>1175784</v>
      </c>
      <c r="AJ12" s="50">
        <v>4036857</v>
      </c>
      <c r="AK12" s="59">
        <v>155836370</v>
      </c>
      <c r="AL12" s="50">
        <v>592447854</v>
      </c>
      <c r="AM12" s="51">
        <v>748284224</v>
      </c>
      <c r="AO12" s="43" t="s">
        <v>32</v>
      </c>
      <c r="AP12" s="275">
        <v>13152040</v>
      </c>
      <c r="AQ12" s="275">
        <v>77256116</v>
      </c>
      <c r="AR12" s="275">
        <v>128876111</v>
      </c>
      <c r="AS12" s="275">
        <v>1217377</v>
      </c>
      <c r="AT12" s="275">
        <v>4964185</v>
      </c>
      <c r="AU12" s="276">
        <v>225465829</v>
      </c>
      <c r="AV12" s="275">
        <v>560135030</v>
      </c>
      <c r="AW12" s="277">
        <v>785600859</v>
      </c>
    </row>
    <row r="13" spans="1:49" s="10" customFormat="1" ht="12.75" x14ac:dyDescent="0.2">
      <c r="A13" s="43" t="s">
        <v>33</v>
      </c>
      <c r="B13" s="50"/>
      <c r="C13" s="50"/>
      <c r="D13" s="50">
        <v>0</v>
      </c>
      <c r="E13" s="50">
        <v>0</v>
      </c>
      <c r="F13" s="50"/>
      <c r="G13" s="63">
        <v>0</v>
      </c>
      <c r="H13" s="50">
        <v>541669036</v>
      </c>
      <c r="I13" s="51">
        <v>541669036</v>
      </c>
      <c r="K13" s="43" t="s">
        <v>33</v>
      </c>
      <c r="L13" s="50">
        <v>0</v>
      </c>
      <c r="M13" s="50"/>
      <c r="N13" s="50"/>
      <c r="O13" s="50"/>
      <c r="P13" s="50"/>
      <c r="Q13" s="63">
        <v>0</v>
      </c>
      <c r="R13" s="50">
        <v>489717667</v>
      </c>
      <c r="S13" s="51">
        <v>489717667</v>
      </c>
      <c r="U13" s="43" t="s">
        <v>33</v>
      </c>
      <c r="V13" s="50">
        <v>0</v>
      </c>
      <c r="W13" s="50"/>
      <c r="X13" s="50">
        <v>143732294</v>
      </c>
      <c r="Y13" s="50"/>
      <c r="Z13" s="50"/>
      <c r="AA13" s="59">
        <v>143732294</v>
      </c>
      <c r="AB13" s="50">
        <v>440512718</v>
      </c>
      <c r="AC13" s="51">
        <v>584245012</v>
      </c>
      <c r="AE13" s="43" t="s">
        <v>33</v>
      </c>
      <c r="AF13" s="50">
        <v>0</v>
      </c>
      <c r="AG13" s="50"/>
      <c r="AH13" s="50">
        <v>44285032</v>
      </c>
      <c r="AI13" s="50"/>
      <c r="AJ13" s="50"/>
      <c r="AK13" s="59">
        <v>44285032</v>
      </c>
      <c r="AL13" s="50">
        <v>427591332</v>
      </c>
      <c r="AM13" s="51">
        <v>471876364</v>
      </c>
      <c r="AO13" s="43" t="s">
        <v>33</v>
      </c>
      <c r="AP13" s="275"/>
      <c r="AQ13" s="275">
        <v>4397826</v>
      </c>
      <c r="AR13" s="275">
        <v>47220225</v>
      </c>
      <c r="AS13" s="275"/>
      <c r="AT13" s="275"/>
      <c r="AU13" s="276">
        <v>51618051</v>
      </c>
      <c r="AV13" s="275">
        <v>399241643</v>
      </c>
      <c r="AW13" s="277">
        <v>450859694</v>
      </c>
    </row>
    <row r="14" spans="1:49" s="10" customFormat="1" ht="12.75" x14ac:dyDescent="0.2">
      <c r="A14" s="43" t="s">
        <v>34</v>
      </c>
      <c r="B14" s="50">
        <v>10152232</v>
      </c>
      <c r="C14" s="50">
        <v>118519355</v>
      </c>
      <c r="D14" s="50">
        <v>246259728</v>
      </c>
      <c r="E14" s="50">
        <v>0</v>
      </c>
      <c r="F14" s="50">
        <v>5967129</v>
      </c>
      <c r="G14" s="63">
        <v>380898444</v>
      </c>
      <c r="H14" s="50">
        <v>128218447</v>
      </c>
      <c r="I14" s="51">
        <v>509116891</v>
      </c>
      <c r="K14" s="43" t="s">
        <v>34</v>
      </c>
      <c r="L14" s="50">
        <v>9187901</v>
      </c>
      <c r="M14" s="50">
        <v>146171409</v>
      </c>
      <c r="N14" s="50">
        <v>361948658</v>
      </c>
      <c r="O14" s="50"/>
      <c r="P14" s="50">
        <v>2860024</v>
      </c>
      <c r="Q14" s="63">
        <v>520167992</v>
      </c>
      <c r="R14" s="50">
        <v>301995</v>
      </c>
      <c r="S14" s="51">
        <v>520469987</v>
      </c>
      <c r="U14" s="43" t="s">
        <v>34</v>
      </c>
      <c r="V14" s="50">
        <v>7859711</v>
      </c>
      <c r="W14" s="50">
        <v>69516450</v>
      </c>
      <c r="X14" s="50">
        <v>483934920</v>
      </c>
      <c r="Y14" s="50">
        <v>0</v>
      </c>
      <c r="Z14" s="50">
        <v>4313866</v>
      </c>
      <c r="AA14" s="59">
        <v>565624947</v>
      </c>
      <c r="AB14" s="50"/>
      <c r="AC14" s="51">
        <v>565624947</v>
      </c>
      <c r="AE14" s="43" t="s">
        <v>34</v>
      </c>
      <c r="AF14" s="50">
        <v>11717334</v>
      </c>
      <c r="AG14" s="50">
        <v>83634038</v>
      </c>
      <c r="AH14" s="50">
        <v>463146077</v>
      </c>
      <c r="AI14" s="50">
        <v>0</v>
      </c>
      <c r="AJ14" s="50">
        <v>3301113</v>
      </c>
      <c r="AK14" s="59">
        <v>561798562</v>
      </c>
      <c r="AL14" s="50"/>
      <c r="AM14" s="51">
        <v>561798562</v>
      </c>
      <c r="AO14" s="43" t="s">
        <v>34</v>
      </c>
      <c r="AP14" s="275">
        <v>9288995</v>
      </c>
      <c r="AQ14" s="275">
        <v>33849623</v>
      </c>
      <c r="AR14" s="275">
        <v>343803520</v>
      </c>
      <c r="AS14" s="275">
        <v>73748</v>
      </c>
      <c r="AT14" s="275">
        <v>4325944</v>
      </c>
      <c r="AU14" s="276">
        <v>391341830</v>
      </c>
      <c r="AV14" s="275"/>
      <c r="AW14" s="277">
        <v>391341830</v>
      </c>
    </row>
    <row r="15" spans="1:49" s="10" customFormat="1" ht="12.75" x14ac:dyDescent="0.2">
      <c r="A15" s="43" t="s">
        <v>35</v>
      </c>
      <c r="B15" s="50">
        <v>19693746</v>
      </c>
      <c r="C15" s="50">
        <v>329297043</v>
      </c>
      <c r="D15" s="50">
        <v>364440482</v>
      </c>
      <c r="E15" s="50">
        <v>0</v>
      </c>
      <c r="F15" s="50">
        <v>17581457</v>
      </c>
      <c r="G15" s="63">
        <v>731012728</v>
      </c>
      <c r="H15" s="50">
        <v>1390690963</v>
      </c>
      <c r="I15" s="51">
        <v>2121703691</v>
      </c>
      <c r="K15" s="43" t="s">
        <v>35</v>
      </c>
      <c r="L15" s="50">
        <v>15643879</v>
      </c>
      <c r="M15" s="50">
        <v>267576867</v>
      </c>
      <c r="N15" s="50">
        <v>371079387</v>
      </c>
      <c r="O15" s="50">
        <v>0</v>
      </c>
      <c r="P15" s="50">
        <v>11207612</v>
      </c>
      <c r="Q15" s="63">
        <v>665507745</v>
      </c>
      <c r="R15" s="50">
        <v>1251832738</v>
      </c>
      <c r="S15" s="51">
        <v>1917340483</v>
      </c>
      <c r="U15" s="43" t="s">
        <v>35</v>
      </c>
      <c r="V15" s="50">
        <v>21078843</v>
      </c>
      <c r="W15" s="50">
        <v>254632094</v>
      </c>
      <c r="X15" s="50">
        <v>325718232</v>
      </c>
      <c r="Y15" s="50">
        <v>0</v>
      </c>
      <c r="Z15" s="50">
        <v>13624433</v>
      </c>
      <c r="AA15" s="59">
        <v>615053602</v>
      </c>
      <c r="AB15" s="50">
        <v>1309189247</v>
      </c>
      <c r="AC15" s="51">
        <v>1924242849</v>
      </c>
      <c r="AE15" s="43" t="s">
        <v>35</v>
      </c>
      <c r="AF15" s="50">
        <v>31922039</v>
      </c>
      <c r="AG15" s="50">
        <v>260055324</v>
      </c>
      <c r="AH15" s="50">
        <v>414242094</v>
      </c>
      <c r="AI15" s="50">
        <v>0</v>
      </c>
      <c r="AJ15" s="50">
        <v>27182297</v>
      </c>
      <c r="AK15" s="59">
        <v>733401754</v>
      </c>
      <c r="AL15" s="50">
        <v>1581055588</v>
      </c>
      <c r="AM15" s="51">
        <v>2314457342</v>
      </c>
      <c r="AO15" s="43" t="s">
        <v>35</v>
      </c>
      <c r="AP15" s="275">
        <v>27024283</v>
      </c>
      <c r="AQ15" s="275">
        <v>257188687</v>
      </c>
      <c r="AR15" s="275">
        <v>257385997</v>
      </c>
      <c r="AS15" s="275">
        <v>0</v>
      </c>
      <c r="AT15" s="275">
        <v>24847445</v>
      </c>
      <c r="AU15" s="276">
        <v>566446412</v>
      </c>
      <c r="AV15" s="275">
        <v>1746366235</v>
      </c>
      <c r="AW15" s="277">
        <v>2312812647</v>
      </c>
    </row>
    <row r="16" spans="1:49" s="10" customFormat="1" ht="12.75" x14ac:dyDescent="0.2">
      <c r="A16" s="43" t="s">
        <v>36</v>
      </c>
      <c r="B16" s="50">
        <v>14811551</v>
      </c>
      <c r="C16" s="50">
        <v>248726262</v>
      </c>
      <c r="D16" s="50">
        <v>179920095</v>
      </c>
      <c r="E16" s="50"/>
      <c r="F16" s="50">
        <v>2715947</v>
      </c>
      <c r="G16" s="63">
        <v>446173855</v>
      </c>
      <c r="H16" s="50">
        <v>1220494851</v>
      </c>
      <c r="I16" s="51">
        <v>1666668706</v>
      </c>
      <c r="K16" s="43" t="s">
        <v>36</v>
      </c>
      <c r="L16" s="50">
        <v>10253552</v>
      </c>
      <c r="M16" s="50">
        <v>284167618</v>
      </c>
      <c r="N16" s="50">
        <v>103395050</v>
      </c>
      <c r="O16" s="50"/>
      <c r="P16" s="50">
        <v>2464206</v>
      </c>
      <c r="Q16" s="63">
        <v>400280426</v>
      </c>
      <c r="R16" s="50">
        <v>1144862985</v>
      </c>
      <c r="S16" s="51">
        <v>1545143411</v>
      </c>
      <c r="U16" s="43" t="s">
        <v>36</v>
      </c>
      <c r="V16" s="50">
        <v>19536564</v>
      </c>
      <c r="W16" s="50">
        <v>201683605</v>
      </c>
      <c r="X16" s="50">
        <v>229026167</v>
      </c>
      <c r="Y16" s="50"/>
      <c r="Z16" s="50">
        <v>2790136</v>
      </c>
      <c r="AA16" s="59">
        <v>453036472</v>
      </c>
      <c r="AB16" s="50">
        <v>1581657299</v>
      </c>
      <c r="AC16" s="51">
        <v>2034693771</v>
      </c>
      <c r="AE16" s="43" t="s">
        <v>36</v>
      </c>
      <c r="AF16" s="50">
        <v>24704731</v>
      </c>
      <c r="AG16" s="50">
        <v>294236468</v>
      </c>
      <c r="AH16" s="50">
        <v>233271128</v>
      </c>
      <c r="AI16" s="50"/>
      <c r="AJ16" s="50">
        <v>2407613</v>
      </c>
      <c r="AK16" s="59">
        <v>554619940</v>
      </c>
      <c r="AL16" s="50">
        <v>1803937192</v>
      </c>
      <c r="AM16" s="51">
        <v>2358557132</v>
      </c>
      <c r="AO16" s="43" t="s">
        <v>36</v>
      </c>
      <c r="AP16" s="275">
        <v>17867341</v>
      </c>
      <c r="AQ16" s="275">
        <v>249664761</v>
      </c>
      <c r="AR16" s="275">
        <v>219441433</v>
      </c>
      <c r="AS16" s="275"/>
      <c r="AT16" s="275">
        <v>1450950</v>
      </c>
      <c r="AU16" s="276">
        <v>488424485</v>
      </c>
      <c r="AV16" s="275">
        <v>1946106747</v>
      </c>
      <c r="AW16" s="277">
        <v>2434531232</v>
      </c>
    </row>
    <row r="17" spans="1:49" s="10" customFormat="1" ht="12.75" x14ac:dyDescent="0.2">
      <c r="A17" s="43" t="s">
        <v>37</v>
      </c>
      <c r="B17" s="50">
        <v>132852496</v>
      </c>
      <c r="C17" s="50">
        <v>468869898</v>
      </c>
      <c r="D17" s="50">
        <v>792327396</v>
      </c>
      <c r="E17" s="50">
        <v>0</v>
      </c>
      <c r="F17" s="50">
        <v>85247235</v>
      </c>
      <c r="G17" s="63">
        <v>1479297025</v>
      </c>
      <c r="H17" s="50">
        <v>222313984</v>
      </c>
      <c r="I17" s="51">
        <v>1701611009</v>
      </c>
      <c r="K17" s="43" t="s">
        <v>37</v>
      </c>
      <c r="L17" s="50">
        <v>142026380</v>
      </c>
      <c r="M17" s="50">
        <v>284661316</v>
      </c>
      <c r="N17" s="50">
        <v>851654209</v>
      </c>
      <c r="O17" s="50">
        <v>0</v>
      </c>
      <c r="P17" s="50">
        <v>105033193</v>
      </c>
      <c r="Q17" s="63">
        <v>1383375098</v>
      </c>
      <c r="R17" s="50">
        <v>57720324</v>
      </c>
      <c r="S17" s="51">
        <v>1441095422</v>
      </c>
      <c r="U17" s="43" t="s">
        <v>37</v>
      </c>
      <c r="V17" s="50">
        <v>141769659</v>
      </c>
      <c r="W17" s="50">
        <v>416674713</v>
      </c>
      <c r="X17" s="50">
        <v>819288656</v>
      </c>
      <c r="Y17" s="50">
        <v>0</v>
      </c>
      <c r="Z17" s="50">
        <v>124624604</v>
      </c>
      <c r="AA17" s="59">
        <v>1502357632</v>
      </c>
      <c r="AB17" s="50">
        <v>104783731</v>
      </c>
      <c r="AC17" s="51">
        <v>1607141363</v>
      </c>
      <c r="AE17" s="43" t="s">
        <v>37</v>
      </c>
      <c r="AF17" s="50">
        <v>117875963</v>
      </c>
      <c r="AG17" s="50">
        <v>625819503</v>
      </c>
      <c r="AH17" s="50">
        <v>968573693</v>
      </c>
      <c r="AI17" s="50">
        <v>0</v>
      </c>
      <c r="AJ17" s="50">
        <v>142017096</v>
      </c>
      <c r="AK17" s="59">
        <v>1854286255</v>
      </c>
      <c r="AL17" s="50">
        <v>159530004</v>
      </c>
      <c r="AM17" s="51">
        <v>2013816259</v>
      </c>
      <c r="AO17" s="43" t="s">
        <v>37</v>
      </c>
      <c r="AP17" s="275">
        <v>90545250</v>
      </c>
      <c r="AQ17" s="275">
        <v>807742264</v>
      </c>
      <c r="AR17" s="275">
        <v>1028554343</v>
      </c>
      <c r="AS17" s="275">
        <v>0</v>
      </c>
      <c r="AT17" s="275">
        <v>127561843</v>
      </c>
      <c r="AU17" s="276">
        <v>2054403700</v>
      </c>
      <c r="AV17" s="275">
        <v>151357618</v>
      </c>
      <c r="AW17" s="277">
        <v>2205761318</v>
      </c>
    </row>
    <row r="18" spans="1:49" s="10" customFormat="1" ht="12.75" x14ac:dyDescent="0.2">
      <c r="A18" s="43" t="s">
        <v>38</v>
      </c>
      <c r="B18" s="50">
        <v>7541639</v>
      </c>
      <c r="C18" s="50">
        <v>78001559</v>
      </c>
      <c r="D18" s="50">
        <v>358156887</v>
      </c>
      <c r="E18" s="50">
        <v>0</v>
      </c>
      <c r="F18" s="50">
        <v>2956897</v>
      </c>
      <c r="G18" s="63">
        <v>446656982</v>
      </c>
      <c r="H18" s="50">
        <v>516718560</v>
      </c>
      <c r="I18" s="51">
        <v>963375542</v>
      </c>
      <c r="K18" s="43" t="s">
        <v>38</v>
      </c>
      <c r="L18" s="50">
        <v>8780780</v>
      </c>
      <c r="M18" s="50">
        <v>78889586</v>
      </c>
      <c r="N18" s="50">
        <v>351523467</v>
      </c>
      <c r="O18" s="50">
        <v>0</v>
      </c>
      <c r="P18" s="50">
        <v>1406892</v>
      </c>
      <c r="Q18" s="63">
        <v>440600725</v>
      </c>
      <c r="R18" s="50">
        <v>376500150</v>
      </c>
      <c r="S18" s="51">
        <v>817100875</v>
      </c>
      <c r="U18" s="43" t="s">
        <v>38</v>
      </c>
      <c r="V18" s="50">
        <v>6947014</v>
      </c>
      <c r="W18" s="50">
        <v>72313463</v>
      </c>
      <c r="X18" s="50">
        <v>341158703</v>
      </c>
      <c r="Y18" s="50">
        <v>0</v>
      </c>
      <c r="Z18" s="50">
        <v>842257</v>
      </c>
      <c r="AA18" s="59">
        <v>421261437</v>
      </c>
      <c r="AB18" s="50">
        <v>508969859</v>
      </c>
      <c r="AC18" s="51">
        <v>930231296</v>
      </c>
      <c r="AE18" s="43" t="s">
        <v>38</v>
      </c>
      <c r="AF18" s="50">
        <v>15244233</v>
      </c>
      <c r="AG18" s="50">
        <v>100348657</v>
      </c>
      <c r="AH18" s="50">
        <v>415300053</v>
      </c>
      <c r="AI18" s="50">
        <v>0</v>
      </c>
      <c r="AJ18" s="50">
        <v>824313</v>
      </c>
      <c r="AK18" s="59">
        <v>531717256</v>
      </c>
      <c r="AL18" s="50">
        <v>577130666</v>
      </c>
      <c r="AM18" s="51">
        <v>1108847922</v>
      </c>
      <c r="AO18" s="43" t="s">
        <v>38</v>
      </c>
      <c r="AP18" s="275">
        <v>23110614</v>
      </c>
      <c r="AQ18" s="275">
        <v>136631977</v>
      </c>
      <c r="AR18" s="275">
        <v>402221961</v>
      </c>
      <c r="AS18" s="275">
        <v>70890</v>
      </c>
      <c r="AT18" s="275">
        <v>543380</v>
      </c>
      <c r="AU18" s="276">
        <v>562578822</v>
      </c>
      <c r="AV18" s="275">
        <v>379692959</v>
      </c>
      <c r="AW18" s="277">
        <v>942271781</v>
      </c>
    </row>
    <row r="19" spans="1:49" s="10" customFormat="1" ht="12.75" x14ac:dyDescent="0.2">
      <c r="A19" s="43" t="s">
        <v>39</v>
      </c>
      <c r="B19" s="50">
        <v>20411358</v>
      </c>
      <c r="C19" s="50">
        <v>32706079</v>
      </c>
      <c r="D19" s="50">
        <v>55618039</v>
      </c>
      <c r="E19" s="50">
        <v>0</v>
      </c>
      <c r="F19" s="50">
        <v>9529747</v>
      </c>
      <c r="G19" s="63">
        <v>118265223</v>
      </c>
      <c r="H19" s="50">
        <v>351916890</v>
      </c>
      <c r="I19" s="51">
        <v>470182113</v>
      </c>
      <c r="K19" s="43" t="s">
        <v>39</v>
      </c>
      <c r="L19" s="50">
        <v>14188593</v>
      </c>
      <c r="M19" s="50">
        <v>37695664</v>
      </c>
      <c r="N19" s="50">
        <v>55717223</v>
      </c>
      <c r="O19" s="50">
        <v>0</v>
      </c>
      <c r="P19" s="50">
        <v>18340</v>
      </c>
      <c r="Q19" s="63">
        <v>107619820</v>
      </c>
      <c r="R19" s="50">
        <v>4831630</v>
      </c>
      <c r="S19" s="51">
        <v>112451450</v>
      </c>
      <c r="U19" s="43" t="s">
        <v>39</v>
      </c>
      <c r="V19" s="50">
        <v>21635863</v>
      </c>
      <c r="W19" s="50">
        <v>32200894</v>
      </c>
      <c r="X19" s="50">
        <v>70114814</v>
      </c>
      <c r="Y19" s="50">
        <v>0</v>
      </c>
      <c r="Z19" s="50">
        <v>1016554</v>
      </c>
      <c r="AA19" s="59">
        <v>124968125</v>
      </c>
      <c r="AB19" s="50">
        <v>2698955</v>
      </c>
      <c r="AC19" s="51">
        <v>127667080</v>
      </c>
      <c r="AE19" s="43" t="s">
        <v>39</v>
      </c>
      <c r="AF19" s="50">
        <v>39214578</v>
      </c>
      <c r="AG19" s="50">
        <v>33142606</v>
      </c>
      <c r="AH19" s="50">
        <v>89470517</v>
      </c>
      <c r="AI19" s="50">
        <v>0</v>
      </c>
      <c r="AJ19" s="50">
        <v>498996</v>
      </c>
      <c r="AK19" s="59">
        <v>162326697</v>
      </c>
      <c r="AL19" s="50">
        <v>15695295</v>
      </c>
      <c r="AM19" s="51">
        <v>178021992</v>
      </c>
      <c r="AO19" s="43" t="s">
        <v>39</v>
      </c>
      <c r="AP19" s="275">
        <v>70031882</v>
      </c>
      <c r="AQ19" s="275">
        <v>50081102</v>
      </c>
      <c r="AR19" s="275">
        <v>105325297</v>
      </c>
      <c r="AS19" s="275">
        <v>0</v>
      </c>
      <c r="AT19" s="275">
        <v>1350414</v>
      </c>
      <c r="AU19" s="276">
        <v>226788695</v>
      </c>
      <c r="AV19" s="275">
        <v>4758270</v>
      </c>
      <c r="AW19" s="277">
        <v>231546965</v>
      </c>
    </row>
    <row r="20" spans="1:49" s="10" customFormat="1" ht="12.75" x14ac:dyDescent="0.2">
      <c r="A20" s="43" t="s">
        <v>40</v>
      </c>
      <c r="B20" s="50">
        <v>1856735</v>
      </c>
      <c r="C20" s="50">
        <v>1425510</v>
      </c>
      <c r="D20" s="50">
        <v>6443465</v>
      </c>
      <c r="E20" s="50"/>
      <c r="F20" s="50"/>
      <c r="G20" s="63">
        <v>9725710</v>
      </c>
      <c r="H20" s="50">
        <v>7754426594</v>
      </c>
      <c r="I20" s="51">
        <v>7764152304</v>
      </c>
      <c r="K20" s="43" t="s">
        <v>40</v>
      </c>
      <c r="L20" s="50">
        <v>0</v>
      </c>
      <c r="M20" s="50"/>
      <c r="N20" s="50"/>
      <c r="O20" s="50"/>
      <c r="P20" s="50"/>
      <c r="Q20" s="63">
        <v>0</v>
      </c>
      <c r="R20" s="50">
        <v>5893003951</v>
      </c>
      <c r="S20" s="51">
        <v>5893003951</v>
      </c>
      <c r="U20" s="43" t="s">
        <v>40</v>
      </c>
      <c r="V20" s="50">
        <v>237504</v>
      </c>
      <c r="W20" s="50">
        <v>11349692</v>
      </c>
      <c r="X20" s="50">
        <v>3928569</v>
      </c>
      <c r="Y20" s="50"/>
      <c r="Z20" s="50"/>
      <c r="AA20" s="59">
        <v>15515765</v>
      </c>
      <c r="AB20" s="50">
        <v>8613568167</v>
      </c>
      <c r="AC20" s="51">
        <v>8629083932</v>
      </c>
      <c r="AE20" s="43" t="s">
        <v>40</v>
      </c>
      <c r="AF20" s="50">
        <v>121183</v>
      </c>
      <c r="AG20" s="50">
        <v>3712417</v>
      </c>
      <c r="AH20" s="50"/>
      <c r="AI20" s="50"/>
      <c r="AJ20" s="50"/>
      <c r="AK20" s="59">
        <v>3833600</v>
      </c>
      <c r="AL20" s="50">
        <v>10521810971</v>
      </c>
      <c r="AM20" s="51">
        <v>10525644571</v>
      </c>
      <c r="AO20" s="43" t="s">
        <v>40</v>
      </c>
      <c r="AP20" s="275">
        <v>174966</v>
      </c>
      <c r="AQ20" s="275">
        <v>323088</v>
      </c>
      <c r="AR20" s="275"/>
      <c r="AS20" s="275"/>
      <c r="AT20" s="275"/>
      <c r="AU20" s="276">
        <v>498054</v>
      </c>
      <c r="AV20" s="275">
        <v>9269173442</v>
      </c>
      <c r="AW20" s="277">
        <v>9269671496</v>
      </c>
    </row>
    <row r="21" spans="1:49" s="10" customFormat="1" ht="12.75" x14ac:dyDescent="0.2">
      <c r="A21" s="43" t="s">
        <v>41</v>
      </c>
      <c r="B21" s="50">
        <v>33730958</v>
      </c>
      <c r="C21" s="50">
        <v>74887935</v>
      </c>
      <c r="D21" s="50">
        <v>559737102</v>
      </c>
      <c r="E21" s="50">
        <v>0</v>
      </c>
      <c r="F21" s="50">
        <v>986550</v>
      </c>
      <c r="G21" s="63">
        <v>669342545</v>
      </c>
      <c r="H21" s="50">
        <v>3137761785</v>
      </c>
      <c r="I21" s="51">
        <v>3807104330</v>
      </c>
      <c r="K21" s="43" t="s">
        <v>41</v>
      </c>
      <c r="L21" s="50">
        <v>18126064</v>
      </c>
      <c r="M21" s="50">
        <v>64486671</v>
      </c>
      <c r="N21" s="50">
        <v>473299416</v>
      </c>
      <c r="O21" s="50">
        <v>0</v>
      </c>
      <c r="P21" s="50">
        <v>7380888</v>
      </c>
      <c r="Q21" s="63">
        <v>563293039</v>
      </c>
      <c r="R21" s="50">
        <v>2014483446</v>
      </c>
      <c r="S21" s="51">
        <v>2577776485</v>
      </c>
      <c r="U21" s="43" t="s">
        <v>41</v>
      </c>
      <c r="V21" s="50">
        <v>22802945</v>
      </c>
      <c r="W21" s="50">
        <v>61303338</v>
      </c>
      <c r="X21" s="50">
        <v>605686671</v>
      </c>
      <c r="Y21" s="50">
        <v>0</v>
      </c>
      <c r="Z21" s="50">
        <v>645637</v>
      </c>
      <c r="AA21" s="59">
        <v>690438591</v>
      </c>
      <c r="AB21" s="50">
        <v>3119132046</v>
      </c>
      <c r="AC21" s="51">
        <v>3809570637</v>
      </c>
      <c r="AE21" s="43" t="s">
        <v>41</v>
      </c>
      <c r="AF21" s="50">
        <v>42814168</v>
      </c>
      <c r="AG21" s="50">
        <v>53535756</v>
      </c>
      <c r="AH21" s="50">
        <v>860228767</v>
      </c>
      <c r="AI21" s="50">
        <v>138653</v>
      </c>
      <c r="AJ21" s="50">
        <v>753427</v>
      </c>
      <c r="AK21" s="59">
        <v>957470771</v>
      </c>
      <c r="AL21" s="50">
        <v>2944232469</v>
      </c>
      <c r="AM21" s="51">
        <v>3901703240</v>
      </c>
      <c r="AO21" s="43" t="s">
        <v>41</v>
      </c>
      <c r="AP21" s="275">
        <v>32430338</v>
      </c>
      <c r="AQ21" s="275">
        <v>59960299</v>
      </c>
      <c r="AR21" s="275">
        <v>878728035</v>
      </c>
      <c r="AS21" s="275">
        <v>836332</v>
      </c>
      <c r="AT21" s="275">
        <v>970500</v>
      </c>
      <c r="AU21" s="276">
        <v>972925504</v>
      </c>
      <c r="AV21" s="275">
        <v>2222147958</v>
      </c>
      <c r="AW21" s="277">
        <v>3195073462</v>
      </c>
    </row>
    <row r="22" spans="1:49" s="10" customFormat="1" ht="12.75" x14ac:dyDescent="0.2">
      <c r="A22" s="43" t="s">
        <v>42</v>
      </c>
      <c r="B22" s="50">
        <v>274997</v>
      </c>
      <c r="C22" s="50">
        <v>5295179</v>
      </c>
      <c r="D22" s="50">
        <v>20533247</v>
      </c>
      <c r="E22" s="50"/>
      <c r="F22" s="50"/>
      <c r="G22" s="63">
        <v>26103423</v>
      </c>
      <c r="H22" s="50">
        <v>2021412063</v>
      </c>
      <c r="I22" s="51">
        <v>2047515486</v>
      </c>
      <c r="K22" s="43" t="s">
        <v>42</v>
      </c>
      <c r="L22" s="50">
        <v>283341</v>
      </c>
      <c r="M22" s="50">
        <v>6110283</v>
      </c>
      <c r="N22" s="50">
        <v>55554478</v>
      </c>
      <c r="O22" s="50"/>
      <c r="P22" s="50"/>
      <c r="Q22" s="63">
        <v>61948102</v>
      </c>
      <c r="R22" s="50">
        <v>2418523516</v>
      </c>
      <c r="S22" s="51">
        <v>2480471618</v>
      </c>
      <c r="U22" s="43" t="s">
        <v>42</v>
      </c>
      <c r="V22" s="50">
        <v>705641</v>
      </c>
      <c r="W22" s="50">
        <v>20876584</v>
      </c>
      <c r="X22" s="50">
        <v>22663360</v>
      </c>
      <c r="Y22" s="50"/>
      <c r="Z22" s="50"/>
      <c r="AA22" s="59">
        <v>44245585</v>
      </c>
      <c r="AB22" s="50">
        <v>2407004107</v>
      </c>
      <c r="AC22" s="51">
        <v>2451249692</v>
      </c>
      <c r="AE22" s="43" t="s">
        <v>42</v>
      </c>
      <c r="AF22" s="50">
        <v>854997</v>
      </c>
      <c r="AG22" s="50">
        <v>60479733</v>
      </c>
      <c r="AH22" s="50">
        <v>101650056</v>
      </c>
      <c r="AI22" s="50"/>
      <c r="AJ22" s="50"/>
      <c r="AK22" s="59">
        <v>162984786</v>
      </c>
      <c r="AL22" s="50">
        <v>2444350042</v>
      </c>
      <c r="AM22" s="51">
        <v>2607334828</v>
      </c>
      <c r="AO22" s="43" t="s">
        <v>42</v>
      </c>
      <c r="AP22" s="275">
        <v>399126</v>
      </c>
      <c r="AQ22" s="275">
        <v>6327041</v>
      </c>
      <c r="AR22" s="275">
        <v>243132919</v>
      </c>
      <c r="AS22" s="275">
        <v>0</v>
      </c>
      <c r="AT22" s="275"/>
      <c r="AU22" s="276">
        <v>249859086</v>
      </c>
      <c r="AV22" s="275">
        <v>2957069475</v>
      </c>
      <c r="AW22" s="277">
        <v>3206928561</v>
      </c>
    </row>
    <row r="23" spans="1:49" s="10" customFormat="1" ht="12.75" x14ac:dyDescent="0.2">
      <c r="A23" s="43" t="s">
        <v>43</v>
      </c>
      <c r="B23" s="50">
        <v>49607020</v>
      </c>
      <c r="C23" s="50">
        <v>299383755</v>
      </c>
      <c r="D23" s="50">
        <v>562596923</v>
      </c>
      <c r="E23" s="50">
        <v>568933</v>
      </c>
      <c r="F23" s="50">
        <v>32430871</v>
      </c>
      <c r="G23" s="63">
        <v>944587502</v>
      </c>
      <c r="H23" s="50">
        <v>1165879</v>
      </c>
      <c r="I23" s="51">
        <v>945753381</v>
      </c>
      <c r="K23" s="43" t="s">
        <v>43</v>
      </c>
      <c r="L23" s="50">
        <v>47810962</v>
      </c>
      <c r="M23" s="50">
        <v>313262408</v>
      </c>
      <c r="N23" s="50">
        <v>450234824</v>
      </c>
      <c r="O23" s="50">
        <v>435905</v>
      </c>
      <c r="P23" s="50">
        <v>32716372</v>
      </c>
      <c r="Q23" s="63">
        <v>844460471</v>
      </c>
      <c r="R23" s="50">
        <v>314639958</v>
      </c>
      <c r="S23" s="51">
        <v>1159100429</v>
      </c>
      <c r="U23" s="43" t="s">
        <v>43</v>
      </c>
      <c r="V23" s="50">
        <v>58293845</v>
      </c>
      <c r="W23" s="50">
        <v>358700634</v>
      </c>
      <c r="X23" s="50">
        <v>545792297</v>
      </c>
      <c r="Y23" s="50">
        <v>46453</v>
      </c>
      <c r="Z23" s="50">
        <v>47002818</v>
      </c>
      <c r="AA23" s="59">
        <v>1009836047</v>
      </c>
      <c r="AB23" s="50">
        <v>373546805</v>
      </c>
      <c r="AC23" s="51">
        <v>1383382852</v>
      </c>
      <c r="AE23" s="43" t="s">
        <v>43</v>
      </c>
      <c r="AF23" s="50">
        <v>73624320</v>
      </c>
      <c r="AG23" s="50">
        <v>393428686</v>
      </c>
      <c r="AH23" s="50">
        <v>538100186</v>
      </c>
      <c r="AI23" s="50">
        <v>23105</v>
      </c>
      <c r="AJ23" s="50">
        <v>38742397</v>
      </c>
      <c r="AK23" s="59">
        <v>1043918694</v>
      </c>
      <c r="AL23" s="50">
        <v>489584536</v>
      </c>
      <c r="AM23" s="51">
        <v>1533503230</v>
      </c>
      <c r="AO23" s="43" t="s">
        <v>43</v>
      </c>
      <c r="AP23" s="275">
        <v>80697350</v>
      </c>
      <c r="AQ23" s="275">
        <v>335082368</v>
      </c>
      <c r="AR23" s="275">
        <v>654740154</v>
      </c>
      <c r="AS23" s="275">
        <v>9223</v>
      </c>
      <c r="AT23" s="275">
        <v>58072571</v>
      </c>
      <c r="AU23" s="276">
        <v>1128601666</v>
      </c>
      <c r="AV23" s="275">
        <v>39671451</v>
      </c>
      <c r="AW23" s="277">
        <v>1168273117</v>
      </c>
    </row>
    <row r="24" spans="1:49" s="10" customFormat="1" ht="12.75" x14ac:dyDescent="0.2">
      <c r="A24" s="43" t="s">
        <v>44</v>
      </c>
      <c r="B24" s="50">
        <v>15053686</v>
      </c>
      <c r="C24" s="50">
        <v>105353152</v>
      </c>
      <c r="D24" s="50">
        <v>768550688</v>
      </c>
      <c r="E24" s="50">
        <v>0</v>
      </c>
      <c r="F24" s="50">
        <v>1452539</v>
      </c>
      <c r="G24" s="63">
        <v>890410065</v>
      </c>
      <c r="H24" s="50">
        <v>1778017202</v>
      </c>
      <c r="I24" s="51">
        <v>2668427267</v>
      </c>
      <c r="K24" s="43" t="s">
        <v>44</v>
      </c>
      <c r="L24" s="50">
        <v>13371235</v>
      </c>
      <c r="M24" s="50">
        <v>54913305</v>
      </c>
      <c r="N24" s="50">
        <v>840770463</v>
      </c>
      <c r="O24" s="50">
        <v>0</v>
      </c>
      <c r="P24" s="50">
        <v>1261756</v>
      </c>
      <c r="Q24" s="63">
        <v>910316759</v>
      </c>
      <c r="R24" s="50">
        <v>1342604753</v>
      </c>
      <c r="S24" s="51">
        <v>2252921512</v>
      </c>
      <c r="U24" s="43" t="s">
        <v>44</v>
      </c>
      <c r="V24" s="50">
        <v>11203043</v>
      </c>
      <c r="W24" s="50">
        <v>152067887</v>
      </c>
      <c r="X24" s="50">
        <v>1060285446</v>
      </c>
      <c r="Y24" s="50">
        <v>0</v>
      </c>
      <c r="Z24" s="50">
        <v>1047128</v>
      </c>
      <c r="AA24" s="59">
        <v>1224603504</v>
      </c>
      <c r="AB24" s="50">
        <v>1371976384</v>
      </c>
      <c r="AC24" s="51">
        <v>2596579888</v>
      </c>
      <c r="AE24" s="43" t="s">
        <v>44</v>
      </c>
      <c r="AF24" s="50">
        <v>18648073</v>
      </c>
      <c r="AG24" s="50">
        <v>154971170</v>
      </c>
      <c r="AH24" s="50">
        <v>766295039</v>
      </c>
      <c r="AI24" s="50">
        <v>0</v>
      </c>
      <c r="AJ24" s="50">
        <v>3916210</v>
      </c>
      <c r="AK24" s="59">
        <v>943830492</v>
      </c>
      <c r="AL24" s="50">
        <v>1504183400</v>
      </c>
      <c r="AM24" s="51">
        <v>2448013892</v>
      </c>
      <c r="AO24" s="43" t="s">
        <v>44</v>
      </c>
      <c r="AP24" s="275">
        <v>16437391</v>
      </c>
      <c r="AQ24" s="275">
        <v>92608931</v>
      </c>
      <c r="AR24" s="275">
        <v>967818734</v>
      </c>
      <c r="AS24" s="275">
        <v>0</v>
      </c>
      <c r="AT24" s="275">
        <v>2575586</v>
      </c>
      <c r="AU24" s="276">
        <v>1079440642</v>
      </c>
      <c r="AV24" s="275">
        <v>1418835327</v>
      </c>
      <c r="AW24" s="277">
        <v>2498275969</v>
      </c>
    </row>
    <row r="25" spans="1:49" s="10" customFormat="1" ht="12.75" x14ac:dyDescent="0.2">
      <c r="A25" s="43" t="s">
        <v>45</v>
      </c>
      <c r="B25" s="50">
        <v>28081644</v>
      </c>
      <c r="C25" s="50">
        <v>100538938</v>
      </c>
      <c r="D25" s="50">
        <v>452450264</v>
      </c>
      <c r="E25" s="50">
        <v>0</v>
      </c>
      <c r="F25" s="50">
        <v>2975690</v>
      </c>
      <c r="G25" s="63">
        <v>584046536</v>
      </c>
      <c r="H25" s="50">
        <v>1416956746</v>
      </c>
      <c r="I25" s="51">
        <v>2001003282</v>
      </c>
      <c r="K25" s="43" t="s">
        <v>45</v>
      </c>
      <c r="L25" s="50">
        <v>9532525</v>
      </c>
      <c r="M25" s="50">
        <v>692968780</v>
      </c>
      <c r="N25" s="50">
        <v>292345320</v>
      </c>
      <c r="O25" s="50">
        <v>0</v>
      </c>
      <c r="P25" s="50">
        <v>1362627</v>
      </c>
      <c r="Q25" s="63">
        <v>996209252</v>
      </c>
      <c r="R25" s="50">
        <v>486832101</v>
      </c>
      <c r="S25" s="51">
        <v>1483041353</v>
      </c>
      <c r="U25" s="43" t="s">
        <v>45</v>
      </c>
      <c r="V25" s="50">
        <v>27323394</v>
      </c>
      <c r="W25" s="50">
        <v>116314832</v>
      </c>
      <c r="X25" s="50">
        <v>459613834</v>
      </c>
      <c r="Y25" s="50">
        <v>0</v>
      </c>
      <c r="Z25" s="50">
        <v>9436001</v>
      </c>
      <c r="AA25" s="59">
        <v>612688061</v>
      </c>
      <c r="AB25" s="50">
        <v>1220412673</v>
      </c>
      <c r="AC25" s="51">
        <v>1833100734</v>
      </c>
      <c r="AE25" s="43" t="s">
        <v>45</v>
      </c>
      <c r="AF25" s="50">
        <v>10668286</v>
      </c>
      <c r="AG25" s="50">
        <v>148658335</v>
      </c>
      <c r="AH25" s="50">
        <v>599976956</v>
      </c>
      <c r="AI25" s="50">
        <v>0</v>
      </c>
      <c r="AJ25" s="50">
        <v>819782</v>
      </c>
      <c r="AK25" s="59">
        <v>760123359</v>
      </c>
      <c r="AL25" s="50">
        <v>1525379689</v>
      </c>
      <c r="AM25" s="51">
        <v>2285503048</v>
      </c>
      <c r="AO25" s="43" t="s">
        <v>45</v>
      </c>
      <c r="AP25" s="275">
        <v>2214668</v>
      </c>
      <c r="AQ25" s="275">
        <v>551244328</v>
      </c>
      <c r="AR25" s="275">
        <v>571009491</v>
      </c>
      <c r="AS25" s="275">
        <v>0</v>
      </c>
      <c r="AT25" s="275">
        <v>780423</v>
      </c>
      <c r="AU25" s="276">
        <v>1125248910</v>
      </c>
      <c r="AV25" s="275">
        <v>1217917896</v>
      </c>
      <c r="AW25" s="277">
        <v>2343166806</v>
      </c>
    </row>
    <row r="26" spans="1:49" s="10" customFormat="1" ht="12.75" x14ac:dyDescent="0.2">
      <c r="A26" s="43" t="s">
        <v>46</v>
      </c>
      <c r="B26" s="50">
        <v>186296738</v>
      </c>
      <c r="C26" s="50">
        <v>938124155</v>
      </c>
      <c r="D26" s="50">
        <v>1313934045</v>
      </c>
      <c r="E26" s="50">
        <v>1251825</v>
      </c>
      <c r="F26" s="50">
        <v>138022703</v>
      </c>
      <c r="G26" s="63">
        <v>2577629466</v>
      </c>
      <c r="H26" s="50">
        <v>1019561699</v>
      </c>
      <c r="I26" s="51">
        <v>3597191165</v>
      </c>
      <c r="K26" s="43" t="s">
        <v>46</v>
      </c>
      <c r="L26" s="50">
        <v>111249898</v>
      </c>
      <c r="M26" s="50">
        <v>826728918</v>
      </c>
      <c r="N26" s="50">
        <v>991068156</v>
      </c>
      <c r="O26" s="50">
        <v>693199</v>
      </c>
      <c r="P26" s="50">
        <v>86228886</v>
      </c>
      <c r="Q26" s="63">
        <v>2015969057</v>
      </c>
      <c r="R26" s="50">
        <v>1372107433</v>
      </c>
      <c r="S26" s="51">
        <v>3388076490</v>
      </c>
      <c r="U26" s="43" t="s">
        <v>46</v>
      </c>
      <c r="V26" s="50">
        <v>124613639</v>
      </c>
      <c r="W26" s="50">
        <v>941787188</v>
      </c>
      <c r="X26" s="50">
        <v>919973041</v>
      </c>
      <c r="Y26" s="50">
        <v>1090847</v>
      </c>
      <c r="Z26" s="50">
        <v>110728191</v>
      </c>
      <c r="AA26" s="59">
        <v>2098192906</v>
      </c>
      <c r="AB26" s="50">
        <v>1309552920</v>
      </c>
      <c r="AC26" s="51">
        <v>3407745826</v>
      </c>
      <c r="AE26" s="43" t="s">
        <v>46</v>
      </c>
      <c r="AF26" s="50">
        <v>108060828</v>
      </c>
      <c r="AG26" s="50">
        <v>1056377671</v>
      </c>
      <c r="AH26" s="50">
        <v>1277570361</v>
      </c>
      <c r="AI26" s="50">
        <v>1679567</v>
      </c>
      <c r="AJ26" s="50">
        <v>151898935</v>
      </c>
      <c r="AK26" s="59">
        <v>2595587362</v>
      </c>
      <c r="AL26" s="50">
        <v>1464252423</v>
      </c>
      <c r="AM26" s="51">
        <v>4059839785</v>
      </c>
      <c r="AO26" s="43" t="s">
        <v>46</v>
      </c>
      <c r="AP26" s="275">
        <v>134464131</v>
      </c>
      <c r="AQ26" s="275">
        <v>1124215664</v>
      </c>
      <c r="AR26" s="275">
        <v>1440286523</v>
      </c>
      <c r="AS26" s="275">
        <v>915000</v>
      </c>
      <c r="AT26" s="275">
        <v>147826035</v>
      </c>
      <c r="AU26" s="276">
        <v>2847707353</v>
      </c>
      <c r="AV26" s="275">
        <v>2148415406</v>
      </c>
      <c r="AW26" s="277">
        <v>4996122759</v>
      </c>
    </row>
    <row r="27" spans="1:49" s="10" customFormat="1" ht="12.75" x14ac:dyDescent="0.2">
      <c r="A27" s="43" t="s">
        <v>47</v>
      </c>
      <c r="B27" s="50">
        <v>39477559</v>
      </c>
      <c r="C27" s="50">
        <v>54704981</v>
      </c>
      <c r="D27" s="50">
        <v>401818858</v>
      </c>
      <c r="E27" s="50">
        <v>0</v>
      </c>
      <c r="F27" s="50">
        <v>321829</v>
      </c>
      <c r="G27" s="63">
        <v>496323227</v>
      </c>
      <c r="H27" s="50">
        <v>1996513550</v>
      </c>
      <c r="I27" s="51">
        <v>2492836777</v>
      </c>
      <c r="K27" s="43" t="s">
        <v>47</v>
      </c>
      <c r="L27" s="50">
        <v>34195416</v>
      </c>
      <c r="M27" s="50">
        <v>60312065</v>
      </c>
      <c r="N27" s="50">
        <v>234229714</v>
      </c>
      <c r="O27" s="50"/>
      <c r="P27" s="50">
        <v>1630314</v>
      </c>
      <c r="Q27" s="63">
        <v>330367509</v>
      </c>
      <c r="R27" s="50">
        <v>1428737003</v>
      </c>
      <c r="S27" s="51">
        <v>1759104512</v>
      </c>
      <c r="U27" s="43" t="s">
        <v>47</v>
      </c>
      <c r="V27" s="50">
        <v>55943631</v>
      </c>
      <c r="W27" s="50">
        <v>93428155</v>
      </c>
      <c r="X27" s="50">
        <v>150912324</v>
      </c>
      <c r="Y27" s="50">
        <v>0</v>
      </c>
      <c r="Z27" s="50">
        <v>3107364</v>
      </c>
      <c r="AA27" s="59">
        <v>303391474</v>
      </c>
      <c r="AB27" s="50">
        <v>1434260927</v>
      </c>
      <c r="AC27" s="51">
        <v>1737652401</v>
      </c>
      <c r="AE27" s="43" t="s">
        <v>47</v>
      </c>
      <c r="AF27" s="50">
        <v>65459548</v>
      </c>
      <c r="AG27" s="50">
        <v>74415431</v>
      </c>
      <c r="AH27" s="50">
        <v>233286894</v>
      </c>
      <c r="AI27" s="50">
        <v>0</v>
      </c>
      <c r="AJ27" s="50">
        <v>1174497</v>
      </c>
      <c r="AK27" s="59">
        <v>374336370</v>
      </c>
      <c r="AL27" s="50">
        <v>1340136998</v>
      </c>
      <c r="AM27" s="51">
        <v>1714473368</v>
      </c>
      <c r="AO27" s="43" t="s">
        <v>47</v>
      </c>
      <c r="AP27" s="275">
        <v>60270059</v>
      </c>
      <c r="AQ27" s="275">
        <v>68478793</v>
      </c>
      <c r="AR27" s="275">
        <v>256817177</v>
      </c>
      <c r="AS27" s="275">
        <v>0</v>
      </c>
      <c r="AT27" s="275">
        <v>5839058</v>
      </c>
      <c r="AU27" s="276">
        <v>391405087</v>
      </c>
      <c r="AV27" s="275">
        <v>2030634159</v>
      </c>
      <c r="AW27" s="277">
        <v>2422039246</v>
      </c>
    </row>
    <row r="28" spans="1:49" s="10" customFormat="1" ht="12.75" x14ac:dyDescent="0.2">
      <c r="A28" s="43" t="s">
        <v>48</v>
      </c>
      <c r="B28" s="50">
        <v>21021833</v>
      </c>
      <c r="C28" s="50">
        <v>282267596</v>
      </c>
      <c r="D28" s="50">
        <v>962065317</v>
      </c>
      <c r="E28" s="50"/>
      <c r="F28" s="50">
        <v>2712236</v>
      </c>
      <c r="G28" s="63">
        <v>1268066982</v>
      </c>
      <c r="H28" s="50">
        <v>2883704512</v>
      </c>
      <c r="I28" s="51">
        <v>4151771494</v>
      </c>
      <c r="K28" s="43" t="s">
        <v>48</v>
      </c>
      <c r="L28" s="50">
        <v>5357270</v>
      </c>
      <c r="M28" s="50">
        <v>155233250</v>
      </c>
      <c r="N28" s="50">
        <v>813401960</v>
      </c>
      <c r="O28" s="50"/>
      <c r="P28" s="50">
        <v>96779</v>
      </c>
      <c r="Q28" s="63">
        <v>974089259</v>
      </c>
      <c r="R28" s="50">
        <v>3130680145</v>
      </c>
      <c r="S28" s="51">
        <v>4104769404</v>
      </c>
      <c r="U28" s="43" t="s">
        <v>48</v>
      </c>
      <c r="V28" s="50">
        <v>18925057</v>
      </c>
      <c r="W28" s="50">
        <v>347506416</v>
      </c>
      <c r="X28" s="50">
        <v>1156011701</v>
      </c>
      <c r="Y28" s="50"/>
      <c r="Z28" s="50">
        <v>813547</v>
      </c>
      <c r="AA28" s="59">
        <v>1523256721</v>
      </c>
      <c r="AB28" s="50">
        <v>3175524102</v>
      </c>
      <c r="AC28" s="51">
        <v>4698780823</v>
      </c>
      <c r="AE28" s="43" t="s">
        <v>48</v>
      </c>
      <c r="AF28" s="50">
        <v>27307689</v>
      </c>
      <c r="AG28" s="50">
        <v>398620096</v>
      </c>
      <c r="AH28" s="50">
        <v>651165449</v>
      </c>
      <c r="AI28" s="50"/>
      <c r="AJ28" s="50">
        <v>644504</v>
      </c>
      <c r="AK28" s="59">
        <v>1077737738</v>
      </c>
      <c r="AL28" s="50">
        <v>3512093476</v>
      </c>
      <c r="AM28" s="51">
        <v>4589831214</v>
      </c>
      <c r="AO28" s="43" t="s">
        <v>48</v>
      </c>
      <c r="AP28" s="275">
        <v>38878823</v>
      </c>
      <c r="AQ28" s="275">
        <v>366161510</v>
      </c>
      <c r="AR28" s="275">
        <v>838727486</v>
      </c>
      <c r="AS28" s="275"/>
      <c r="AT28" s="275">
        <v>807164</v>
      </c>
      <c r="AU28" s="276">
        <v>1244574983</v>
      </c>
      <c r="AV28" s="275">
        <v>2912469594</v>
      </c>
      <c r="AW28" s="277">
        <v>4157044577</v>
      </c>
    </row>
    <row r="29" spans="1:49" s="10" customFormat="1" ht="12.75" x14ac:dyDescent="0.2">
      <c r="A29" s="43" t="s">
        <v>49</v>
      </c>
      <c r="B29" s="50">
        <v>105656955</v>
      </c>
      <c r="C29" s="50">
        <v>711934860</v>
      </c>
      <c r="D29" s="50">
        <v>1782291981</v>
      </c>
      <c r="E29" s="50">
        <v>168958</v>
      </c>
      <c r="F29" s="50">
        <v>14881968</v>
      </c>
      <c r="G29" s="63">
        <v>2614934722</v>
      </c>
      <c r="H29" s="50">
        <v>142643982</v>
      </c>
      <c r="I29" s="51">
        <v>2757578704</v>
      </c>
      <c r="K29" s="43" t="s">
        <v>49</v>
      </c>
      <c r="L29" s="50">
        <v>51980334</v>
      </c>
      <c r="M29" s="50">
        <v>490554593</v>
      </c>
      <c r="N29" s="50">
        <v>1055678270</v>
      </c>
      <c r="O29" s="50">
        <v>0</v>
      </c>
      <c r="P29" s="50">
        <v>10562115</v>
      </c>
      <c r="Q29" s="63">
        <v>1608775312</v>
      </c>
      <c r="R29" s="50">
        <v>717385114</v>
      </c>
      <c r="S29" s="51">
        <v>2326160426</v>
      </c>
      <c r="U29" s="43" t="s">
        <v>49</v>
      </c>
      <c r="V29" s="50">
        <v>55890324</v>
      </c>
      <c r="W29" s="50">
        <v>471123323</v>
      </c>
      <c r="X29" s="50">
        <v>1286727220</v>
      </c>
      <c r="Y29" s="50">
        <v>0</v>
      </c>
      <c r="Z29" s="50">
        <v>6304650</v>
      </c>
      <c r="AA29" s="59">
        <v>1820045517</v>
      </c>
      <c r="AB29" s="50">
        <v>411163533</v>
      </c>
      <c r="AC29" s="51">
        <v>2231209050</v>
      </c>
      <c r="AE29" s="43" t="s">
        <v>49</v>
      </c>
      <c r="AF29" s="50">
        <v>63043942</v>
      </c>
      <c r="AG29" s="50">
        <v>532121503</v>
      </c>
      <c r="AH29" s="50">
        <v>1441950700</v>
      </c>
      <c r="AI29" s="50">
        <v>0</v>
      </c>
      <c r="AJ29" s="50">
        <v>5921505</v>
      </c>
      <c r="AK29" s="59">
        <v>2043037650</v>
      </c>
      <c r="AL29" s="50">
        <v>761612727</v>
      </c>
      <c r="AM29" s="51">
        <v>2804650377</v>
      </c>
      <c r="AO29" s="43" t="s">
        <v>49</v>
      </c>
      <c r="AP29" s="275">
        <v>65702395</v>
      </c>
      <c r="AQ29" s="275">
        <v>498880552</v>
      </c>
      <c r="AR29" s="275">
        <v>1267766191</v>
      </c>
      <c r="AS29" s="275">
        <v>0</v>
      </c>
      <c r="AT29" s="275">
        <v>5360977</v>
      </c>
      <c r="AU29" s="276">
        <v>1837710115</v>
      </c>
      <c r="AV29" s="275">
        <v>1185670391</v>
      </c>
      <c r="AW29" s="277">
        <v>3023380506</v>
      </c>
    </row>
    <row r="30" spans="1:49" s="10" customFormat="1" ht="12.75" x14ac:dyDescent="0.2">
      <c r="A30" s="43" t="s">
        <v>50</v>
      </c>
      <c r="B30" s="50">
        <v>32719996</v>
      </c>
      <c r="C30" s="50">
        <v>56595660</v>
      </c>
      <c r="D30" s="50">
        <v>248510709</v>
      </c>
      <c r="E30" s="50"/>
      <c r="F30" s="50">
        <v>376534</v>
      </c>
      <c r="G30" s="63">
        <v>338202899</v>
      </c>
      <c r="H30" s="50">
        <v>1081143037</v>
      </c>
      <c r="I30" s="51">
        <v>1419345936</v>
      </c>
      <c r="K30" s="43" t="s">
        <v>50</v>
      </c>
      <c r="L30" s="50">
        <v>6611654</v>
      </c>
      <c r="M30" s="50">
        <v>23432553</v>
      </c>
      <c r="N30" s="50">
        <v>147505287</v>
      </c>
      <c r="O30" s="50"/>
      <c r="P30" s="50">
        <v>0</v>
      </c>
      <c r="Q30" s="63">
        <v>177549494</v>
      </c>
      <c r="R30" s="50">
        <v>874956679</v>
      </c>
      <c r="S30" s="51">
        <v>1052506173</v>
      </c>
      <c r="U30" s="43" t="s">
        <v>50</v>
      </c>
      <c r="V30" s="50">
        <v>14962454</v>
      </c>
      <c r="W30" s="50">
        <v>67270599</v>
      </c>
      <c r="X30" s="50">
        <v>81520795</v>
      </c>
      <c r="Y30" s="50"/>
      <c r="Z30" s="50">
        <v>384032</v>
      </c>
      <c r="AA30" s="59">
        <v>164137880</v>
      </c>
      <c r="AB30" s="50">
        <v>894915151</v>
      </c>
      <c r="AC30" s="51">
        <v>1059053031</v>
      </c>
      <c r="AE30" s="43" t="s">
        <v>50</v>
      </c>
      <c r="AF30" s="50">
        <v>25932907</v>
      </c>
      <c r="AG30" s="50">
        <v>114957125</v>
      </c>
      <c r="AH30" s="50">
        <v>43793066</v>
      </c>
      <c r="AI30" s="50"/>
      <c r="AJ30" s="50">
        <v>257099</v>
      </c>
      <c r="AK30" s="59">
        <v>184940197</v>
      </c>
      <c r="AL30" s="50">
        <v>987396125</v>
      </c>
      <c r="AM30" s="51">
        <v>1172336322</v>
      </c>
      <c r="AO30" s="43" t="s">
        <v>50</v>
      </c>
      <c r="AP30" s="275">
        <v>24865785</v>
      </c>
      <c r="AQ30" s="275">
        <v>82961361</v>
      </c>
      <c r="AR30" s="275">
        <v>71930530</v>
      </c>
      <c r="AS30" s="275"/>
      <c r="AT30" s="275">
        <v>191421</v>
      </c>
      <c r="AU30" s="276">
        <v>179949097</v>
      </c>
      <c r="AV30" s="275">
        <v>1029135924</v>
      </c>
      <c r="AW30" s="277">
        <v>1209085021</v>
      </c>
    </row>
    <row r="31" spans="1:49" s="10" customFormat="1" ht="12.75" x14ac:dyDescent="0.2">
      <c r="A31" s="43" t="s">
        <v>51</v>
      </c>
      <c r="B31" s="50">
        <v>77642772</v>
      </c>
      <c r="C31" s="50">
        <v>167502533</v>
      </c>
      <c r="D31" s="50">
        <v>394709042</v>
      </c>
      <c r="E31" s="50"/>
      <c r="F31" s="50">
        <v>0</v>
      </c>
      <c r="G31" s="63">
        <v>639854347</v>
      </c>
      <c r="H31" s="50">
        <v>4865722361</v>
      </c>
      <c r="I31" s="51">
        <v>5505576708</v>
      </c>
      <c r="K31" s="43" t="s">
        <v>51</v>
      </c>
      <c r="L31" s="50">
        <v>40299981</v>
      </c>
      <c r="M31" s="50">
        <v>103317971</v>
      </c>
      <c r="N31" s="50">
        <v>349795013</v>
      </c>
      <c r="O31" s="50">
        <v>0</v>
      </c>
      <c r="P31" s="50">
        <v>0</v>
      </c>
      <c r="Q31" s="63">
        <v>493412965</v>
      </c>
      <c r="R31" s="50">
        <v>4333660933</v>
      </c>
      <c r="S31" s="51">
        <v>4827073898</v>
      </c>
      <c r="U31" s="43" t="s">
        <v>51</v>
      </c>
      <c r="V31" s="50">
        <v>34170050</v>
      </c>
      <c r="W31" s="50">
        <v>164850958</v>
      </c>
      <c r="X31" s="50">
        <v>278933802</v>
      </c>
      <c r="Y31" s="50">
        <v>0</v>
      </c>
      <c r="Z31" s="50">
        <v>36144</v>
      </c>
      <c r="AA31" s="59">
        <v>477990954</v>
      </c>
      <c r="AB31" s="50">
        <v>4988376448</v>
      </c>
      <c r="AC31" s="51">
        <v>5466367402</v>
      </c>
      <c r="AE31" s="43" t="s">
        <v>51</v>
      </c>
      <c r="AF31" s="50">
        <v>14860931</v>
      </c>
      <c r="AG31" s="50">
        <v>169846201</v>
      </c>
      <c r="AH31" s="50">
        <v>129652181</v>
      </c>
      <c r="AI31" s="50">
        <v>0</v>
      </c>
      <c r="AJ31" s="50">
        <v>0</v>
      </c>
      <c r="AK31" s="59">
        <v>314359313</v>
      </c>
      <c r="AL31" s="50">
        <v>2712261932</v>
      </c>
      <c r="AM31" s="51">
        <v>3026621245</v>
      </c>
      <c r="AO31" s="43" t="s">
        <v>51</v>
      </c>
      <c r="AP31" s="275">
        <v>28566979</v>
      </c>
      <c r="AQ31" s="275">
        <v>168871737</v>
      </c>
      <c r="AR31" s="275">
        <v>229642571</v>
      </c>
      <c r="AS31" s="275">
        <v>0</v>
      </c>
      <c r="AT31" s="275">
        <v>0</v>
      </c>
      <c r="AU31" s="276">
        <v>427081287</v>
      </c>
      <c r="AV31" s="275">
        <v>2307753977</v>
      </c>
      <c r="AW31" s="277">
        <v>2734835264</v>
      </c>
    </row>
    <row r="32" spans="1:49" s="10" customFormat="1" ht="12.75" x14ac:dyDescent="0.2">
      <c r="A32" s="43" t="s">
        <v>52</v>
      </c>
      <c r="B32" s="50">
        <v>8811326</v>
      </c>
      <c r="C32" s="50">
        <v>179999042</v>
      </c>
      <c r="D32" s="50">
        <v>679744926</v>
      </c>
      <c r="E32" s="50">
        <v>0</v>
      </c>
      <c r="F32" s="50">
        <v>4085419</v>
      </c>
      <c r="G32" s="63">
        <v>872640713</v>
      </c>
      <c r="H32" s="50">
        <v>341074331</v>
      </c>
      <c r="I32" s="51">
        <v>1213715044</v>
      </c>
      <c r="K32" s="43" t="s">
        <v>52</v>
      </c>
      <c r="L32" s="50">
        <v>10990105</v>
      </c>
      <c r="M32" s="50">
        <v>121814711</v>
      </c>
      <c r="N32" s="50">
        <v>598327580</v>
      </c>
      <c r="O32" s="50">
        <v>0</v>
      </c>
      <c r="P32" s="50">
        <v>18804</v>
      </c>
      <c r="Q32" s="63">
        <v>731151200</v>
      </c>
      <c r="R32" s="50">
        <v>272759501</v>
      </c>
      <c r="S32" s="51">
        <v>1003910701</v>
      </c>
      <c r="U32" s="43" t="s">
        <v>52</v>
      </c>
      <c r="V32" s="50">
        <v>16448837</v>
      </c>
      <c r="W32" s="50">
        <v>160484599</v>
      </c>
      <c r="X32" s="50">
        <v>675106583</v>
      </c>
      <c r="Y32" s="50">
        <v>0</v>
      </c>
      <c r="Z32" s="50">
        <v>3244601</v>
      </c>
      <c r="AA32" s="59">
        <v>855284620</v>
      </c>
      <c r="AB32" s="50">
        <v>218936138</v>
      </c>
      <c r="AC32" s="51">
        <v>1074220758</v>
      </c>
      <c r="AE32" s="43" t="s">
        <v>52</v>
      </c>
      <c r="AF32" s="50">
        <v>18813095</v>
      </c>
      <c r="AG32" s="50">
        <v>213238431</v>
      </c>
      <c r="AH32" s="50">
        <v>755989720</v>
      </c>
      <c r="AI32" s="50">
        <v>67439</v>
      </c>
      <c r="AJ32" s="50">
        <v>2671731</v>
      </c>
      <c r="AK32" s="59">
        <v>990780416</v>
      </c>
      <c r="AL32" s="50">
        <v>216962298</v>
      </c>
      <c r="AM32" s="51">
        <v>1207742714</v>
      </c>
      <c r="AO32" s="43" t="s">
        <v>52</v>
      </c>
      <c r="AP32" s="275">
        <v>61724237</v>
      </c>
      <c r="AQ32" s="275">
        <v>235167364</v>
      </c>
      <c r="AR32" s="275">
        <v>781821611</v>
      </c>
      <c r="AS32" s="275">
        <v>58749</v>
      </c>
      <c r="AT32" s="275">
        <v>3044836</v>
      </c>
      <c r="AU32" s="276">
        <v>1081816797</v>
      </c>
      <c r="AV32" s="275">
        <v>211693572</v>
      </c>
      <c r="AW32" s="277">
        <v>1293510369</v>
      </c>
    </row>
    <row r="33" spans="1:49" s="10" customFormat="1" ht="12.75" x14ac:dyDescent="0.2">
      <c r="A33" s="43" t="s">
        <v>53</v>
      </c>
      <c r="B33" s="50">
        <v>16448090</v>
      </c>
      <c r="C33" s="50">
        <v>149740115</v>
      </c>
      <c r="D33" s="50">
        <v>17955628</v>
      </c>
      <c r="E33" s="50">
        <v>0</v>
      </c>
      <c r="F33" s="50">
        <v>2161497</v>
      </c>
      <c r="G33" s="63">
        <v>186305330</v>
      </c>
      <c r="H33" s="50"/>
      <c r="I33" s="51">
        <v>186305330</v>
      </c>
      <c r="K33" s="43" t="s">
        <v>53</v>
      </c>
      <c r="L33" s="50">
        <v>37384195</v>
      </c>
      <c r="M33" s="50">
        <v>103256815</v>
      </c>
      <c r="N33" s="50">
        <v>17546245</v>
      </c>
      <c r="O33" s="50">
        <v>0</v>
      </c>
      <c r="P33" s="50">
        <v>2930526</v>
      </c>
      <c r="Q33" s="63">
        <v>161117781</v>
      </c>
      <c r="R33" s="50"/>
      <c r="S33" s="51">
        <v>161117781</v>
      </c>
      <c r="U33" s="43" t="s">
        <v>53</v>
      </c>
      <c r="V33" s="50">
        <v>12767601</v>
      </c>
      <c r="W33" s="50">
        <v>37449704</v>
      </c>
      <c r="X33" s="50">
        <v>24499715</v>
      </c>
      <c r="Y33" s="50">
        <v>0</v>
      </c>
      <c r="Z33" s="50">
        <v>6649138</v>
      </c>
      <c r="AA33" s="59">
        <v>81366158</v>
      </c>
      <c r="AB33" s="50"/>
      <c r="AC33" s="51">
        <v>81366158</v>
      </c>
      <c r="AE33" s="43" t="s">
        <v>53</v>
      </c>
      <c r="AF33" s="50">
        <v>33632786</v>
      </c>
      <c r="AG33" s="50">
        <v>39660448</v>
      </c>
      <c r="AH33" s="50">
        <v>31635280</v>
      </c>
      <c r="AI33" s="50">
        <v>4961</v>
      </c>
      <c r="AJ33" s="50">
        <v>11727653</v>
      </c>
      <c r="AK33" s="59">
        <v>116661128</v>
      </c>
      <c r="AL33" s="50"/>
      <c r="AM33" s="51">
        <v>116661128</v>
      </c>
      <c r="AO33" s="43" t="s">
        <v>53</v>
      </c>
      <c r="AP33" s="275">
        <v>155856512</v>
      </c>
      <c r="AQ33" s="275">
        <v>46460066</v>
      </c>
      <c r="AR33" s="275">
        <v>28303464</v>
      </c>
      <c r="AS33" s="275">
        <v>5358</v>
      </c>
      <c r="AT33" s="275">
        <v>13607960</v>
      </c>
      <c r="AU33" s="276">
        <v>244233360</v>
      </c>
      <c r="AV33" s="275"/>
      <c r="AW33" s="277">
        <v>244233360</v>
      </c>
    </row>
    <row r="34" spans="1:49" s="10" customFormat="1" ht="12.75" x14ac:dyDescent="0.2">
      <c r="A34" s="43" t="s">
        <v>54</v>
      </c>
      <c r="B34" s="50">
        <v>51665314</v>
      </c>
      <c r="C34" s="50">
        <v>70694699</v>
      </c>
      <c r="D34" s="50">
        <v>144490841</v>
      </c>
      <c r="E34" s="50"/>
      <c r="F34" s="50">
        <v>1680570</v>
      </c>
      <c r="G34" s="63">
        <v>268531424</v>
      </c>
      <c r="H34" s="50">
        <v>487955930</v>
      </c>
      <c r="I34" s="51">
        <v>756487354</v>
      </c>
      <c r="K34" s="43" t="s">
        <v>54</v>
      </c>
      <c r="L34" s="50">
        <v>36255483</v>
      </c>
      <c r="M34" s="50">
        <v>66761388</v>
      </c>
      <c r="N34" s="50">
        <v>81915396</v>
      </c>
      <c r="O34" s="50"/>
      <c r="P34" s="50">
        <v>5172331</v>
      </c>
      <c r="Q34" s="63">
        <v>190104598</v>
      </c>
      <c r="R34" s="50">
        <v>389980086</v>
      </c>
      <c r="S34" s="51">
        <v>580084684</v>
      </c>
      <c r="U34" s="43" t="s">
        <v>54</v>
      </c>
      <c r="V34" s="50">
        <v>37382100</v>
      </c>
      <c r="W34" s="50">
        <v>84393309</v>
      </c>
      <c r="X34" s="50">
        <v>124281892</v>
      </c>
      <c r="Y34" s="50"/>
      <c r="Z34" s="50">
        <v>1955599</v>
      </c>
      <c r="AA34" s="59">
        <v>248012900</v>
      </c>
      <c r="AB34" s="50">
        <v>314387271</v>
      </c>
      <c r="AC34" s="51">
        <v>562400171</v>
      </c>
      <c r="AE34" s="43" t="s">
        <v>54</v>
      </c>
      <c r="AF34" s="50">
        <v>66705327</v>
      </c>
      <c r="AG34" s="50">
        <v>137004807</v>
      </c>
      <c r="AH34" s="50">
        <v>90076262</v>
      </c>
      <c r="AI34" s="50"/>
      <c r="AJ34" s="50">
        <v>2617096</v>
      </c>
      <c r="AK34" s="59">
        <v>296403492</v>
      </c>
      <c r="AL34" s="50">
        <v>389176644</v>
      </c>
      <c r="AM34" s="51">
        <v>685580136</v>
      </c>
      <c r="AO34" s="43" t="s">
        <v>54</v>
      </c>
      <c r="AP34" s="275">
        <v>106055279</v>
      </c>
      <c r="AQ34" s="275">
        <v>99143291</v>
      </c>
      <c r="AR34" s="275">
        <v>122239316</v>
      </c>
      <c r="AS34" s="275">
        <v>8828</v>
      </c>
      <c r="AT34" s="275">
        <v>2733941</v>
      </c>
      <c r="AU34" s="276">
        <v>330180655</v>
      </c>
      <c r="AV34" s="275">
        <v>241529137</v>
      </c>
      <c r="AW34" s="277">
        <v>571709792</v>
      </c>
    </row>
    <row r="35" spans="1:49" s="10" customFormat="1" ht="12.75" x14ac:dyDescent="0.2">
      <c r="A35" s="43" t="s">
        <v>55</v>
      </c>
      <c r="B35" s="50">
        <v>84270974</v>
      </c>
      <c r="C35" s="50">
        <v>2107349</v>
      </c>
      <c r="D35" s="50">
        <v>133584688</v>
      </c>
      <c r="E35" s="50">
        <v>0</v>
      </c>
      <c r="F35" s="50">
        <v>0</v>
      </c>
      <c r="G35" s="63">
        <v>219963011</v>
      </c>
      <c r="H35" s="50">
        <v>197465614</v>
      </c>
      <c r="I35" s="51">
        <v>417428625</v>
      </c>
      <c r="K35" s="43" t="s">
        <v>55</v>
      </c>
      <c r="L35" s="50">
        <v>259346301</v>
      </c>
      <c r="M35" s="50">
        <v>2061306</v>
      </c>
      <c r="N35" s="50">
        <v>185085140</v>
      </c>
      <c r="O35" s="50">
        <v>30451</v>
      </c>
      <c r="P35" s="50"/>
      <c r="Q35" s="63">
        <v>446523198</v>
      </c>
      <c r="R35" s="50">
        <v>90273914</v>
      </c>
      <c r="S35" s="51">
        <v>536797112</v>
      </c>
      <c r="U35" s="43" t="s">
        <v>55</v>
      </c>
      <c r="V35" s="50">
        <v>79327334</v>
      </c>
      <c r="W35" s="50">
        <v>3133095</v>
      </c>
      <c r="X35" s="50">
        <v>830518070</v>
      </c>
      <c r="Y35" s="50">
        <v>5437</v>
      </c>
      <c r="Z35" s="50">
        <v>0</v>
      </c>
      <c r="AA35" s="59">
        <v>912983936</v>
      </c>
      <c r="AB35" s="50">
        <v>304128620</v>
      </c>
      <c r="AC35" s="51">
        <v>1217112556</v>
      </c>
      <c r="AE35" s="43" t="s">
        <v>55</v>
      </c>
      <c r="AF35" s="50">
        <v>108225989</v>
      </c>
      <c r="AG35" s="50">
        <v>4917352</v>
      </c>
      <c r="AH35" s="50">
        <v>614149057</v>
      </c>
      <c r="AI35" s="50">
        <v>55526</v>
      </c>
      <c r="AJ35" s="50"/>
      <c r="AK35" s="59">
        <v>727347924</v>
      </c>
      <c r="AL35" s="50">
        <v>513315435</v>
      </c>
      <c r="AM35" s="51">
        <v>1240663359</v>
      </c>
      <c r="AO35" s="43" t="s">
        <v>55</v>
      </c>
      <c r="AP35" s="275">
        <v>125551180</v>
      </c>
      <c r="AQ35" s="275">
        <v>3263869</v>
      </c>
      <c r="AR35" s="275">
        <v>41893</v>
      </c>
      <c r="AS35" s="275">
        <v>0</v>
      </c>
      <c r="AT35" s="275"/>
      <c r="AU35" s="276">
        <v>128856942</v>
      </c>
      <c r="AV35" s="275">
        <v>1114041418</v>
      </c>
      <c r="AW35" s="277">
        <v>1242898360</v>
      </c>
    </row>
    <row r="36" spans="1:49" s="10" customFormat="1" ht="12.75" x14ac:dyDescent="0.2">
      <c r="A36" s="43" t="s">
        <v>56</v>
      </c>
      <c r="B36" s="50">
        <v>318554</v>
      </c>
      <c r="C36" s="50">
        <v>2616012</v>
      </c>
      <c r="D36" s="50">
        <v>34451</v>
      </c>
      <c r="E36" s="50"/>
      <c r="F36" s="50"/>
      <c r="G36" s="63">
        <v>2969017</v>
      </c>
      <c r="H36" s="50">
        <v>3947498</v>
      </c>
      <c r="I36" s="51">
        <v>6916515</v>
      </c>
      <c r="K36" s="43" t="s">
        <v>56</v>
      </c>
      <c r="L36" s="50">
        <v>310574</v>
      </c>
      <c r="M36" s="50">
        <v>0</v>
      </c>
      <c r="N36" s="50">
        <v>17910</v>
      </c>
      <c r="O36" s="50"/>
      <c r="P36" s="50"/>
      <c r="Q36" s="63">
        <v>328484</v>
      </c>
      <c r="R36" s="50">
        <v>4384744</v>
      </c>
      <c r="S36" s="51">
        <v>4713228</v>
      </c>
      <c r="U36" s="43" t="s">
        <v>56</v>
      </c>
      <c r="V36" s="50">
        <v>0</v>
      </c>
      <c r="W36" s="50">
        <v>32602</v>
      </c>
      <c r="X36" s="50">
        <v>5208</v>
      </c>
      <c r="Y36" s="50"/>
      <c r="Z36" s="50"/>
      <c r="AA36" s="59">
        <v>37810</v>
      </c>
      <c r="AB36" s="50">
        <v>1726412</v>
      </c>
      <c r="AC36" s="51">
        <v>1764222</v>
      </c>
      <c r="AE36" s="43" t="s">
        <v>56</v>
      </c>
      <c r="AF36" s="50">
        <v>417174</v>
      </c>
      <c r="AG36" s="50">
        <v>0</v>
      </c>
      <c r="AH36" s="50">
        <v>5892</v>
      </c>
      <c r="AI36" s="50"/>
      <c r="AJ36" s="50"/>
      <c r="AK36" s="59">
        <v>423066</v>
      </c>
      <c r="AL36" s="50">
        <v>3247204</v>
      </c>
      <c r="AM36" s="51">
        <v>3670270</v>
      </c>
      <c r="AO36" s="43" t="s">
        <v>56</v>
      </c>
      <c r="AP36" s="275">
        <v>0</v>
      </c>
      <c r="AQ36" s="275">
        <v>95059</v>
      </c>
      <c r="AR36" s="275">
        <v>4827</v>
      </c>
      <c r="AS36" s="275"/>
      <c r="AT36" s="275"/>
      <c r="AU36" s="276">
        <v>99886</v>
      </c>
      <c r="AV36" s="275">
        <v>3848733</v>
      </c>
      <c r="AW36" s="277">
        <v>3948619</v>
      </c>
    </row>
    <row r="37" spans="1:49" s="10" customFormat="1" ht="12.75" x14ac:dyDescent="0.2">
      <c r="A37" s="43" t="s">
        <v>57</v>
      </c>
      <c r="B37" s="50">
        <v>0</v>
      </c>
      <c r="C37" s="50">
        <v>0</v>
      </c>
      <c r="D37" s="50"/>
      <c r="E37" s="50">
        <v>0</v>
      </c>
      <c r="F37" s="50"/>
      <c r="G37" s="63">
        <v>0</v>
      </c>
      <c r="H37" s="50"/>
      <c r="I37" s="51">
        <v>0</v>
      </c>
      <c r="K37" s="43" t="s">
        <v>57</v>
      </c>
      <c r="L37" s="50">
        <v>156535</v>
      </c>
      <c r="M37" s="50">
        <v>0</v>
      </c>
      <c r="N37" s="50">
        <v>0</v>
      </c>
      <c r="O37" s="50"/>
      <c r="P37" s="50"/>
      <c r="Q37" s="63">
        <v>156535</v>
      </c>
      <c r="R37" s="50"/>
      <c r="S37" s="51">
        <v>156535</v>
      </c>
      <c r="U37" s="43" t="s">
        <v>57</v>
      </c>
      <c r="V37" s="50">
        <v>0</v>
      </c>
      <c r="W37" s="50">
        <v>0</v>
      </c>
      <c r="X37" s="50">
        <v>0</v>
      </c>
      <c r="Y37" s="50">
        <v>0</v>
      </c>
      <c r="Z37" s="50"/>
      <c r="AA37" s="59">
        <v>0</v>
      </c>
      <c r="AB37" s="50"/>
      <c r="AC37" s="51">
        <v>0</v>
      </c>
      <c r="AE37" s="43" t="s">
        <v>57</v>
      </c>
      <c r="AF37" s="50">
        <v>0</v>
      </c>
      <c r="AG37" s="50">
        <v>0</v>
      </c>
      <c r="AH37" s="50">
        <v>0</v>
      </c>
      <c r="AI37" s="50"/>
      <c r="AJ37" s="50"/>
      <c r="AK37" s="59">
        <v>0</v>
      </c>
      <c r="AL37" s="50"/>
      <c r="AM37" s="51">
        <v>0</v>
      </c>
      <c r="AO37" s="43" t="s">
        <v>57</v>
      </c>
      <c r="AP37" s="275">
        <v>0</v>
      </c>
      <c r="AQ37" s="275">
        <v>0</v>
      </c>
      <c r="AR37" s="275">
        <v>0</v>
      </c>
      <c r="AS37" s="275">
        <v>0</v>
      </c>
      <c r="AT37" s="275"/>
      <c r="AU37" s="276">
        <v>0</v>
      </c>
      <c r="AV37" s="275"/>
      <c r="AW37" s="277">
        <v>0</v>
      </c>
    </row>
    <row r="38" spans="1:49" s="10" customFormat="1" ht="12.75" x14ac:dyDescent="0.2">
      <c r="A38" s="43" t="s">
        <v>58</v>
      </c>
      <c r="B38" s="50">
        <v>88909721</v>
      </c>
      <c r="C38" s="50">
        <v>192521270</v>
      </c>
      <c r="D38" s="50">
        <v>290335060</v>
      </c>
      <c r="E38" s="50">
        <v>3886725</v>
      </c>
      <c r="F38" s="50">
        <v>8548148</v>
      </c>
      <c r="G38" s="63">
        <v>584200924</v>
      </c>
      <c r="H38" s="50">
        <v>330905257</v>
      </c>
      <c r="I38" s="51">
        <v>915106181</v>
      </c>
      <c r="K38" s="43" t="s">
        <v>58</v>
      </c>
      <c r="L38" s="50">
        <v>44794517</v>
      </c>
      <c r="M38" s="50">
        <v>96781426</v>
      </c>
      <c r="N38" s="50">
        <v>175113091</v>
      </c>
      <c r="O38" s="50">
        <v>556023</v>
      </c>
      <c r="P38" s="50">
        <v>2564971</v>
      </c>
      <c r="Q38" s="63">
        <v>319810028</v>
      </c>
      <c r="R38" s="50">
        <v>216984819</v>
      </c>
      <c r="S38" s="51">
        <v>536794847</v>
      </c>
      <c r="U38" s="43" t="s">
        <v>58</v>
      </c>
      <c r="V38" s="50">
        <v>74701038</v>
      </c>
      <c r="W38" s="50">
        <v>321875999</v>
      </c>
      <c r="X38" s="50">
        <v>182650566</v>
      </c>
      <c r="Y38" s="50">
        <v>1142747</v>
      </c>
      <c r="Z38" s="50">
        <v>17998171</v>
      </c>
      <c r="AA38" s="59">
        <v>598368521</v>
      </c>
      <c r="AB38" s="50">
        <v>407396989</v>
      </c>
      <c r="AC38" s="51">
        <v>1005765510</v>
      </c>
      <c r="AE38" s="43" t="s">
        <v>58</v>
      </c>
      <c r="AF38" s="50">
        <v>154880674</v>
      </c>
      <c r="AG38" s="50">
        <v>413735767</v>
      </c>
      <c r="AH38" s="50">
        <v>236039541</v>
      </c>
      <c r="AI38" s="50">
        <v>548408</v>
      </c>
      <c r="AJ38" s="50">
        <v>44646028</v>
      </c>
      <c r="AK38" s="59">
        <v>849850418</v>
      </c>
      <c r="AL38" s="50">
        <v>833476099</v>
      </c>
      <c r="AM38" s="51">
        <v>1683326517</v>
      </c>
      <c r="AO38" s="43" t="s">
        <v>58</v>
      </c>
      <c r="AP38" s="275">
        <v>89214838</v>
      </c>
      <c r="AQ38" s="275">
        <v>379066128</v>
      </c>
      <c r="AR38" s="275">
        <v>134413882</v>
      </c>
      <c r="AS38" s="275">
        <v>0</v>
      </c>
      <c r="AT38" s="275">
        <v>38487406</v>
      </c>
      <c r="AU38" s="276">
        <v>641182254</v>
      </c>
      <c r="AV38" s="275">
        <v>860821909</v>
      </c>
      <c r="AW38" s="277">
        <v>1502004163</v>
      </c>
    </row>
    <row r="39" spans="1:49" s="10" customFormat="1" ht="12.75" x14ac:dyDescent="0.2">
      <c r="A39" s="43" t="s">
        <v>59</v>
      </c>
      <c r="B39" s="50">
        <v>1314954</v>
      </c>
      <c r="C39" s="50">
        <v>266364</v>
      </c>
      <c r="D39" s="50"/>
      <c r="E39" s="50"/>
      <c r="F39" s="50"/>
      <c r="G39" s="63">
        <v>1581318</v>
      </c>
      <c r="H39" s="50"/>
      <c r="I39" s="51">
        <v>1581318</v>
      </c>
      <c r="K39" s="43" t="s">
        <v>59</v>
      </c>
      <c r="L39" s="50">
        <v>468086</v>
      </c>
      <c r="M39" s="50">
        <v>1512320</v>
      </c>
      <c r="N39" s="50"/>
      <c r="O39" s="50"/>
      <c r="P39" s="50"/>
      <c r="Q39" s="63">
        <v>1980406</v>
      </c>
      <c r="R39" s="50"/>
      <c r="S39" s="51">
        <v>1980406</v>
      </c>
      <c r="U39" s="43" t="s">
        <v>59</v>
      </c>
      <c r="V39" s="50">
        <v>45283</v>
      </c>
      <c r="W39" s="50">
        <v>321027</v>
      </c>
      <c r="X39" s="50">
        <v>1711491</v>
      </c>
      <c r="Y39" s="50"/>
      <c r="Z39" s="50"/>
      <c r="AA39" s="59">
        <v>2077801</v>
      </c>
      <c r="AB39" s="50"/>
      <c r="AC39" s="51">
        <v>2077801</v>
      </c>
      <c r="AE39" s="43" t="s">
        <v>59</v>
      </c>
      <c r="AF39" s="50">
        <v>4400</v>
      </c>
      <c r="AG39" s="50">
        <v>12600</v>
      </c>
      <c r="AH39" s="50">
        <v>1725748</v>
      </c>
      <c r="AI39" s="50"/>
      <c r="AJ39" s="50"/>
      <c r="AK39" s="59">
        <v>1742748</v>
      </c>
      <c r="AL39" s="50"/>
      <c r="AM39" s="51">
        <v>1742748</v>
      </c>
      <c r="AO39" s="43" t="s">
        <v>59</v>
      </c>
      <c r="AP39" s="275">
        <v>80447</v>
      </c>
      <c r="AQ39" s="275">
        <v>4864007</v>
      </c>
      <c r="AR39" s="275">
        <v>0</v>
      </c>
      <c r="AS39" s="275"/>
      <c r="AT39" s="275">
        <v>0</v>
      </c>
      <c r="AU39" s="276">
        <v>4944454</v>
      </c>
      <c r="AV39" s="275"/>
      <c r="AW39" s="277">
        <v>4944454</v>
      </c>
    </row>
    <row r="40" spans="1:49" s="10" customFormat="1" ht="12.75" x14ac:dyDescent="0.2">
      <c r="A40" s="43" t="s">
        <v>60</v>
      </c>
      <c r="B40" s="50">
        <v>119696582</v>
      </c>
      <c r="C40" s="50">
        <v>66988671</v>
      </c>
      <c r="D40" s="50">
        <v>29448684</v>
      </c>
      <c r="E40" s="50">
        <v>731308</v>
      </c>
      <c r="F40" s="50">
        <v>6664991</v>
      </c>
      <c r="G40" s="63">
        <v>223530236</v>
      </c>
      <c r="H40" s="50">
        <v>102013331</v>
      </c>
      <c r="I40" s="51">
        <v>325543567</v>
      </c>
      <c r="K40" s="43" t="s">
        <v>60</v>
      </c>
      <c r="L40" s="50">
        <v>97266214</v>
      </c>
      <c r="M40" s="50">
        <v>50516830</v>
      </c>
      <c r="N40" s="50">
        <v>38186277</v>
      </c>
      <c r="O40" s="50">
        <v>396088</v>
      </c>
      <c r="P40" s="50">
        <v>349491</v>
      </c>
      <c r="Q40" s="63">
        <v>186714900</v>
      </c>
      <c r="R40" s="50">
        <v>115554390</v>
      </c>
      <c r="S40" s="51">
        <v>302269290</v>
      </c>
      <c r="U40" s="43" t="s">
        <v>60</v>
      </c>
      <c r="V40" s="50">
        <v>40780807</v>
      </c>
      <c r="W40" s="50">
        <v>74239951</v>
      </c>
      <c r="X40" s="50">
        <v>33982527</v>
      </c>
      <c r="Y40" s="50">
        <v>492641</v>
      </c>
      <c r="Z40" s="50">
        <v>0</v>
      </c>
      <c r="AA40" s="59">
        <v>149495926</v>
      </c>
      <c r="AB40" s="50">
        <v>63500266</v>
      </c>
      <c r="AC40" s="51">
        <v>212996192</v>
      </c>
      <c r="AE40" s="43" t="s">
        <v>60</v>
      </c>
      <c r="AF40" s="50">
        <v>74598162</v>
      </c>
      <c r="AG40" s="50">
        <v>97080852</v>
      </c>
      <c r="AH40" s="50">
        <v>18358253</v>
      </c>
      <c r="AI40" s="50">
        <v>421482</v>
      </c>
      <c r="AJ40" s="50">
        <v>1823</v>
      </c>
      <c r="AK40" s="59">
        <v>190460572</v>
      </c>
      <c r="AL40" s="50">
        <v>157550821</v>
      </c>
      <c r="AM40" s="51">
        <v>348011393</v>
      </c>
      <c r="AO40" s="43" t="s">
        <v>60</v>
      </c>
      <c r="AP40" s="275">
        <v>96077660</v>
      </c>
      <c r="AQ40" s="275">
        <v>109287606</v>
      </c>
      <c r="AR40" s="275">
        <v>3382473</v>
      </c>
      <c r="AS40" s="275">
        <v>349875</v>
      </c>
      <c r="AT40" s="275">
        <v>89987</v>
      </c>
      <c r="AU40" s="276">
        <v>209187601</v>
      </c>
      <c r="AV40" s="275">
        <v>110083752</v>
      </c>
      <c r="AW40" s="277">
        <v>319271353</v>
      </c>
    </row>
    <row r="41" spans="1:49" s="10" customFormat="1" ht="12.75" x14ac:dyDescent="0.2">
      <c r="A41" s="43" t="s">
        <v>61</v>
      </c>
      <c r="B41" s="50">
        <v>27968011</v>
      </c>
      <c r="C41" s="50">
        <v>32360534</v>
      </c>
      <c r="D41" s="50">
        <v>162904785</v>
      </c>
      <c r="E41" s="50">
        <v>0</v>
      </c>
      <c r="F41" s="50">
        <v>69750</v>
      </c>
      <c r="G41" s="63">
        <v>223303080</v>
      </c>
      <c r="H41" s="50">
        <v>651426108</v>
      </c>
      <c r="I41" s="51">
        <v>874729188</v>
      </c>
      <c r="K41" s="43" t="s">
        <v>61</v>
      </c>
      <c r="L41" s="50">
        <v>14092737</v>
      </c>
      <c r="M41" s="50">
        <v>38509890</v>
      </c>
      <c r="N41" s="50">
        <v>90795691</v>
      </c>
      <c r="O41" s="50">
        <v>0</v>
      </c>
      <c r="P41" s="50">
        <v>630165</v>
      </c>
      <c r="Q41" s="63">
        <v>144028483</v>
      </c>
      <c r="R41" s="50">
        <v>724398445</v>
      </c>
      <c r="S41" s="51">
        <v>868426928</v>
      </c>
      <c r="U41" s="43" t="s">
        <v>61</v>
      </c>
      <c r="V41" s="50">
        <v>3806054</v>
      </c>
      <c r="W41" s="50">
        <v>54254079</v>
      </c>
      <c r="X41" s="50">
        <v>18289352</v>
      </c>
      <c r="Y41" s="50">
        <v>0</v>
      </c>
      <c r="Z41" s="50">
        <v>3265968</v>
      </c>
      <c r="AA41" s="59">
        <v>79615453</v>
      </c>
      <c r="AB41" s="50">
        <v>735038551</v>
      </c>
      <c r="AC41" s="51">
        <v>814654004</v>
      </c>
      <c r="AE41" s="43" t="s">
        <v>61</v>
      </c>
      <c r="AF41" s="50">
        <v>24332319</v>
      </c>
      <c r="AG41" s="50">
        <v>58272300</v>
      </c>
      <c r="AH41" s="50">
        <v>24969609</v>
      </c>
      <c r="AI41" s="50">
        <v>0</v>
      </c>
      <c r="AJ41" s="50">
        <v>115784</v>
      </c>
      <c r="AK41" s="59">
        <v>107690012</v>
      </c>
      <c r="AL41" s="50">
        <v>620967549</v>
      </c>
      <c r="AM41" s="51">
        <v>728657561</v>
      </c>
      <c r="AO41" s="43" t="s">
        <v>61</v>
      </c>
      <c r="AP41" s="275">
        <v>47935578</v>
      </c>
      <c r="AQ41" s="275">
        <v>20119602</v>
      </c>
      <c r="AR41" s="275">
        <v>22486091</v>
      </c>
      <c r="AS41" s="275">
        <v>0</v>
      </c>
      <c r="AT41" s="275">
        <v>123824</v>
      </c>
      <c r="AU41" s="276">
        <v>90665095</v>
      </c>
      <c r="AV41" s="275">
        <v>648406177</v>
      </c>
      <c r="AW41" s="277">
        <v>739071272</v>
      </c>
    </row>
    <row r="42" spans="1:49" s="10" customFormat="1" ht="12.75" x14ac:dyDescent="0.2">
      <c r="A42" s="43" t="s">
        <v>62</v>
      </c>
      <c r="B42" s="50">
        <v>55207341</v>
      </c>
      <c r="C42" s="50">
        <v>111840354</v>
      </c>
      <c r="D42" s="50">
        <v>34981059</v>
      </c>
      <c r="E42" s="50">
        <v>336005</v>
      </c>
      <c r="F42" s="50">
        <v>18077104</v>
      </c>
      <c r="G42" s="63">
        <v>220441863</v>
      </c>
      <c r="H42" s="50">
        <v>141579</v>
      </c>
      <c r="I42" s="51">
        <v>220583442</v>
      </c>
      <c r="K42" s="43" t="s">
        <v>62</v>
      </c>
      <c r="L42" s="50">
        <v>40868505</v>
      </c>
      <c r="M42" s="50">
        <v>92927615</v>
      </c>
      <c r="N42" s="50">
        <v>17601776</v>
      </c>
      <c r="O42" s="50">
        <v>0</v>
      </c>
      <c r="P42" s="50">
        <v>12798900</v>
      </c>
      <c r="Q42" s="63">
        <v>164196796</v>
      </c>
      <c r="R42" s="50">
        <v>10107223</v>
      </c>
      <c r="S42" s="51">
        <v>174304019</v>
      </c>
      <c r="U42" s="43" t="s">
        <v>62</v>
      </c>
      <c r="V42" s="50">
        <v>70749938</v>
      </c>
      <c r="W42" s="50">
        <v>142730820</v>
      </c>
      <c r="X42" s="50">
        <v>18994724</v>
      </c>
      <c r="Y42" s="50">
        <v>246635</v>
      </c>
      <c r="Z42" s="50">
        <v>5867456</v>
      </c>
      <c r="AA42" s="59">
        <v>238589573</v>
      </c>
      <c r="AB42" s="50">
        <v>1450699</v>
      </c>
      <c r="AC42" s="51">
        <v>240040272</v>
      </c>
      <c r="AE42" s="43" t="s">
        <v>62</v>
      </c>
      <c r="AF42" s="50">
        <v>65526464</v>
      </c>
      <c r="AG42" s="50">
        <v>132807628</v>
      </c>
      <c r="AH42" s="50">
        <v>34988782</v>
      </c>
      <c r="AI42" s="50">
        <v>274203</v>
      </c>
      <c r="AJ42" s="50">
        <v>6753125</v>
      </c>
      <c r="AK42" s="59">
        <v>240350202</v>
      </c>
      <c r="AL42" s="50">
        <v>5591863</v>
      </c>
      <c r="AM42" s="51">
        <v>245942065</v>
      </c>
      <c r="AO42" s="43" t="s">
        <v>62</v>
      </c>
      <c r="AP42" s="275">
        <v>70974520</v>
      </c>
      <c r="AQ42" s="275">
        <v>222235001</v>
      </c>
      <c r="AR42" s="275">
        <v>47916987</v>
      </c>
      <c r="AS42" s="275">
        <v>103500</v>
      </c>
      <c r="AT42" s="275">
        <v>14699399</v>
      </c>
      <c r="AU42" s="276">
        <v>355929407</v>
      </c>
      <c r="AV42" s="275">
        <v>309667</v>
      </c>
      <c r="AW42" s="277">
        <v>356239074</v>
      </c>
    </row>
    <row r="43" spans="1:49" s="10" customFormat="1" ht="12.75" x14ac:dyDescent="0.2">
      <c r="A43" s="43" t="s">
        <v>63</v>
      </c>
      <c r="B43" s="50">
        <v>92283308</v>
      </c>
      <c r="C43" s="50">
        <v>80205436</v>
      </c>
      <c r="D43" s="50">
        <v>171693419</v>
      </c>
      <c r="E43" s="50">
        <v>0</v>
      </c>
      <c r="F43" s="50">
        <v>9387731</v>
      </c>
      <c r="G43" s="63">
        <v>353569894</v>
      </c>
      <c r="H43" s="50">
        <v>866335492</v>
      </c>
      <c r="I43" s="51">
        <v>1219905386</v>
      </c>
      <c r="K43" s="43" t="s">
        <v>63</v>
      </c>
      <c r="L43" s="50">
        <v>82922943</v>
      </c>
      <c r="M43" s="50">
        <v>28323804</v>
      </c>
      <c r="N43" s="50">
        <v>144001985</v>
      </c>
      <c r="O43" s="50">
        <v>0</v>
      </c>
      <c r="P43" s="50">
        <v>2706157</v>
      </c>
      <c r="Q43" s="63">
        <v>257954889</v>
      </c>
      <c r="R43" s="50">
        <v>631090970</v>
      </c>
      <c r="S43" s="51">
        <v>889045859</v>
      </c>
      <c r="U43" s="43" t="s">
        <v>63</v>
      </c>
      <c r="V43" s="50">
        <v>53415779</v>
      </c>
      <c r="W43" s="50">
        <v>73574584</v>
      </c>
      <c r="X43" s="50">
        <v>124646002</v>
      </c>
      <c r="Y43" s="50">
        <v>262595</v>
      </c>
      <c r="Z43" s="50">
        <v>180886</v>
      </c>
      <c r="AA43" s="59">
        <v>252079846</v>
      </c>
      <c r="AB43" s="50">
        <v>630968171</v>
      </c>
      <c r="AC43" s="51">
        <v>883048017</v>
      </c>
      <c r="AE43" s="43" t="s">
        <v>63</v>
      </c>
      <c r="AF43" s="50">
        <v>51363917</v>
      </c>
      <c r="AG43" s="50">
        <v>101842344</v>
      </c>
      <c r="AH43" s="50">
        <v>115279258</v>
      </c>
      <c r="AI43" s="50">
        <v>0</v>
      </c>
      <c r="AJ43" s="50">
        <v>10509609</v>
      </c>
      <c r="AK43" s="59">
        <v>278995128</v>
      </c>
      <c r="AL43" s="50">
        <v>690832062</v>
      </c>
      <c r="AM43" s="51">
        <v>969827190</v>
      </c>
      <c r="AO43" s="43" t="s">
        <v>63</v>
      </c>
      <c r="AP43" s="275">
        <v>52837223</v>
      </c>
      <c r="AQ43" s="275">
        <v>60709618</v>
      </c>
      <c r="AR43" s="275">
        <v>70733184</v>
      </c>
      <c r="AS43" s="275">
        <v>0</v>
      </c>
      <c r="AT43" s="275">
        <v>13139226</v>
      </c>
      <c r="AU43" s="276">
        <v>197419251</v>
      </c>
      <c r="AV43" s="275">
        <v>525866675</v>
      </c>
      <c r="AW43" s="277">
        <v>723285926</v>
      </c>
    </row>
    <row r="44" spans="1:49" s="10" customFormat="1" ht="12.75" x14ac:dyDescent="0.2">
      <c r="A44" s="43" t="s">
        <v>64</v>
      </c>
      <c r="B44" s="50">
        <v>2858596935</v>
      </c>
      <c r="C44" s="50">
        <v>1621082638</v>
      </c>
      <c r="D44" s="50">
        <v>2839142627</v>
      </c>
      <c r="E44" s="50">
        <v>1272825</v>
      </c>
      <c r="F44" s="50">
        <v>47564308</v>
      </c>
      <c r="G44" s="63">
        <v>7367659333</v>
      </c>
      <c r="H44" s="50">
        <v>1828846421</v>
      </c>
      <c r="I44" s="51">
        <v>9196505754</v>
      </c>
      <c r="K44" s="43" t="s">
        <v>64</v>
      </c>
      <c r="L44" s="50">
        <v>2007516178</v>
      </c>
      <c r="M44" s="50">
        <v>1277521136</v>
      </c>
      <c r="N44" s="50">
        <v>2083020270</v>
      </c>
      <c r="O44" s="50">
        <v>686004</v>
      </c>
      <c r="P44" s="50">
        <v>37984114</v>
      </c>
      <c r="Q44" s="63">
        <v>5406727702</v>
      </c>
      <c r="R44" s="50">
        <v>1801519558</v>
      </c>
      <c r="S44" s="51">
        <v>7208247260</v>
      </c>
      <c r="U44" s="43" t="s">
        <v>64</v>
      </c>
      <c r="V44" s="50">
        <v>2361111383</v>
      </c>
      <c r="W44" s="50">
        <v>1635629454</v>
      </c>
      <c r="X44" s="50">
        <v>1965556783</v>
      </c>
      <c r="Y44" s="50">
        <v>13180</v>
      </c>
      <c r="Z44" s="50">
        <v>26663715</v>
      </c>
      <c r="AA44" s="59">
        <v>5988974515</v>
      </c>
      <c r="AB44" s="50">
        <v>1963945600</v>
      </c>
      <c r="AC44" s="51">
        <v>7952920115</v>
      </c>
      <c r="AE44" s="43" t="s">
        <v>64</v>
      </c>
      <c r="AF44" s="50">
        <v>2780776638</v>
      </c>
      <c r="AG44" s="50">
        <v>1897877752</v>
      </c>
      <c r="AH44" s="50">
        <v>2370391110</v>
      </c>
      <c r="AI44" s="50">
        <v>2344</v>
      </c>
      <c r="AJ44" s="50">
        <v>19398077</v>
      </c>
      <c r="AK44" s="59">
        <v>7068445921</v>
      </c>
      <c r="AL44" s="50">
        <v>2319846211</v>
      </c>
      <c r="AM44" s="51">
        <v>9388292132</v>
      </c>
      <c r="AO44" s="43" t="s">
        <v>64</v>
      </c>
      <c r="AP44" s="275">
        <v>2805857734</v>
      </c>
      <c r="AQ44" s="275">
        <v>1755251534</v>
      </c>
      <c r="AR44" s="275">
        <v>3579019908</v>
      </c>
      <c r="AS44" s="275">
        <v>1322171</v>
      </c>
      <c r="AT44" s="275">
        <v>19799244</v>
      </c>
      <c r="AU44" s="276">
        <v>8161250591</v>
      </c>
      <c r="AV44" s="275">
        <v>1879079150</v>
      </c>
      <c r="AW44" s="277">
        <v>10040329741</v>
      </c>
    </row>
    <row r="45" spans="1:49" s="10" customFormat="1" ht="12.75" x14ac:dyDescent="0.2">
      <c r="A45" s="43" t="s">
        <v>65</v>
      </c>
      <c r="B45" s="50">
        <v>157540997</v>
      </c>
      <c r="C45" s="50">
        <v>288120820</v>
      </c>
      <c r="D45" s="50">
        <v>83773697</v>
      </c>
      <c r="E45" s="50">
        <v>97261</v>
      </c>
      <c r="F45" s="50">
        <v>21846494</v>
      </c>
      <c r="G45" s="63">
        <v>551379269</v>
      </c>
      <c r="H45" s="50">
        <v>1277797802</v>
      </c>
      <c r="I45" s="51">
        <v>1829177071</v>
      </c>
      <c r="K45" s="43" t="s">
        <v>65</v>
      </c>
      <c r="L45" s="50">
        <v>115786875</v>
      </c>
      <c r="M45" s="50">
        <v>168133840</v>
      </c>
      <c r="N45" s="50">
        <v>105011864</v>
      </c>
      <c r="O45" s="50">
        <v>0</v>
      </c>
      <c r="P45" s="50">
        <v>11261205</v>
      </c>
      <c r="Q45" s="63">
        <v>400193784</v>
      </c>
      <c r="R45" s="50">
        <v>533498711</v>
      </c>
      <c r="S45" s="51">
        <v>933692495</v>
      </c>
      <c r="U45" s="43" t="s">
        <v>65</v>
      </c>
      <c r="V45" s="50">
        <v>157252290</v>
      </c>
      <c r="W45" s="50">
        <v>232724745</v>
      </c>
      <c r="X45" s="50">
        <v>144292748</v>
      </c>
      <c r="Y45" s="50">
        <v>1582</v>
      </c>
      <c r="Z45" s="50">
        <v>28914926</v>
      </c>
      <c r="AA45" s="59">
        <v>563186291</v>
      </c>
      <c r="AB45" s="50">
        <v>366158738</v>
      </c>
      <c r="AC45" s="51">
        <v>929345029</v>
      </c>
      <c r="AE45" s="43" t="s">
        <v>65</v>
      </c>
      <c r="AF45" s="50">
        <v>112519993</v>
      </c>
      <c r="AG45" s="50">
        <v>153563286</v>
      </c>
      <c r="AH45" s="50">
        <v>155038610</v>
      </c>
      <c r="AI45" s="50">
        <v>2081480</v>
      </c>
      <c r="AJ45" s="50">
        <v>26281087</v>
      </c>
      <c r="AK45" s="59">
        <v>449484456</v>
      </c>
      <c r="AL45" s="50">
        <v>475685896</v>
      </c>
      <c r="AM45" s="51">
        <v>925170352</v>
      </c>
      <c r="AO45" s="43" t="s">
        <v>65</v>
      </c>
      <c r="AP45" s="275">
        <v>124868471</v>
      </c>
      <c r="AQ45" s="275">
        <v>101036146</v>
      </c>
      <c r="AR45" s="275">
        <v>227868109</v>
      </c>
      <c r="AS45" s="275">
        <v>37239</v>
      </c>
      <c r="AT45" s="275">
        <v>14169574</v>
      </c>
      <c r="AU45" s="276">
        <v>467979539</v>
      </c>
      <c r="AV45" s="275">
        <v>484814764</v>
      </c>
      <c r="AW45" s="277">
        <v>952794303</v>
      </c>
    </row>
    <row r="46" spans="1:49" s="10" customFormat="1" ht="12.75" x14ac:dyDescent="0.2">
      <c r="A46" s="43" t="s">
        <v>66</v>
      </c>
      <c r="B46" s="50">
        <v>321634791</v>
      </c>
      <c r="C46" s="50">
        <v>543729120</v>
      </c>
      <c r="D46" s="50">
        <v>499501499</v>
      </c>
      <c r="E46" s="50">
        <v>2722976</v>
      </c>
      <c r="F46" s="50">
        <v>343522374</v>
      </c>
      <c r="G46" s="63">
        <v>1711110760</v>
      </c>
      <c r="H46" s="50">
        <v>1067217273</v>
      </c>
      <c r="I46" s="51">
        <v>2778328033</v>
      </c>
      <c r="K46" s="43" t="s">
        <v>66</v>
      </c>
      <c r="L46" s="50">
        <v>285267127</v>
      </c>
      <c r="M46" s="50">
        <v>496727297</v>
      </c>
      <c r="N46" s="50">
        <v>442454148</v>
      </c>
      <c r="O46" s="50">
        <v>1726279</v>
      </c>
      <c r="P46" s="50">
        <v>344452682</v>
      </c>
      <c r="Q46" s="63">
        <v>1570627533</v>
      </c>
      <c r="R46" s="50">
        <v>993415990</v>
      </c>
      <c r="S46" s="51">
        <v>2564043523</v>
      </c>
      <c r="U46" s="43" t="s">
        <v>66</v>
      </c>
      <c r="V46" s="50">
        <v>326605382</v>
      </c>
      <c r="W46" s="50">
        <v>550356255</v>
      </c>
      <c r="X46" s="50">
        <v>457416175</v>
      </c>
      <c r="Y46" s="50">
        <v>2109780</v>
      </c>
      <c r="Z46" s="50">
        <v>408778210</v>
      </c>
      <c r="AA46" s="59">
        <v>1745265802</v>
      </c>
      <c r="AB46" s="50">
        <v>910956328</v>
      </c>
      <c r="AC46" s="51">
        <v>2656222130</v>
      </c>
      <c r="AE46" s="43" t="s">
        <v>66</v>
      </c>
      <c r="AF46" s="50">
        <v>394178712</v>
      </c>
      <c r="AG46" s="50">
        <v>636749308</v>
      </c>
      <c r="AH46" s="50">
        <v>496807690</v>
      </c>
      <c r="AI46" s="50">
        <v>2881699</v>
      </c>
      <c r="AJ46" s="50">
        <v>514530728</v>
      </c>
      <c r="AK46" s="59">
        <v>2045148137</v>
      </c>
      <c r="AL46" s="50">
        <v>819290432</v>
      </c>
      <c r="AM46" s="51">
        <v>2864438569</v>
      </c>
      <c r="AO46" s="43" t="s">
        <v>66</v>
      </c>
      <c r="AP46" s="275">
        <v>373075536</v>
      </c>
      <c r="AQ46" s="275">
        <v>746547095</v>
      </c>
      <c r="AR46" s="275">
        <v>531531091</v>
      </c>
      <c r="AS46" s="275">
        <v>1917019</v>
      </c>
      <c r="AT46" s="275">
        <v>520698310</v>
      </c>
      <c r="AU46" s="276">
        <v>2173769051</v>
      </c>
      <c r="AV46" s="275">
        <v>796329375</v>
      </c>
      <c r="AW46" s="277">
        <v>2970098426</v>
      </c>
    </row>
    <row r="47" spans="1:49" s="10" customFormat="1" ht="12.75" x14ac:dyDescent="0.2">
      <c r="A47" s="43" t="s">
        <v>67</v>
      </c>
      <c r="B47" s="50">
        <v>41720397</v>
      </c>
      <c r="C47" s="50">
        <v>74788472</v>
      </c>
      <c r="D47" s="50">
        <v>20770500</v>
      </c>
      <c r="E47" s="50">
        <v>0</v>
      </c>
      <c r="F47" s="50">
        <v>4298175</v>
      </c>
      <c r="G47" s="63">
        <v>141577544</v>
      </c>
      <c r="H47" s="50">
        <v>1790619667</v>
      </c>
      <c r="I47" s="51">
        <v>1932197211</v>
      </c>
      <c r="K47" s="43" t="s">
        <v>67</v>
      </c>
      <c r="L47" s="50">
        <v>41719584</v>
      </c>
      <c r="M47" s="50">
        <v>48762273</v>
      </c>
      <c r="N47" s="50">
        <v>57602366</v>
      </c>
      <c r="O47" s="50">
        <v>0</v>
      </c>
      <c r="P47" s="50">
        <v>3009309</v>
      </c>
      <c r="Q47" s="63">
        <v>151093532</v>
      </c>
      <c r="R47" s="50">
        <v>1468927255</v>
      </c>
      <c r="S47" s="51">
        <v>1620020787</v>
      </c>
      <c r="U47" s="43" t="s">
        <v>67</v>
      </c>
      <c r="V47" s="50">
        <v>37100717</v>
      </c>
      <c r="W47" s="50">
        <v>60131183</v>
      </c>
      <c r="X47" s="50">
        <v>188629869</v>
      </c>
      <c r="Y47" s="50">
        <v>0</v>
      </c>
      <c r="Z47" s="50">
        <v>4928389</v>
      </c>
      <c r="AA47" s="59">
        <v>290790158</v>
      </c>
      <c r="AB47" s="50">
        <v>1750864874</v>
      </c>
      <c r="AC47" s="51">
        <v>2041655032</v>
      </c>
      <c r="AE47" s="43" t="s">
        <v>67</v>
      </c>
      <c r="AF47" s="50">
        <v>35768475</v>
      </c>
      <c r="AG47" s="50">
        <v>99592084</v>
      </c>
      <c r="AH47" s="50">
        <v>162913335</v>
      </c>
      <c r="AI47" s="50">
        <v>0</v>
      </c>
      <c r="AJ47" s="50">
        <v>8602281</v>
      </c>
      <c r="AK47" s="59">
        <v>306876175</v>
      </c>
      <c r="AL47" s="50">
        <v>1524926880</v>
      </c>
      <c r="AM47" s="51">
        <v>1831803055</v>
      </c>
      <c r="AO47" s="43" t="s">
        <v>67</v>
      </c>
      <c r="AP47" s="275">
        <v>57407915</v>
      </c>
      <c r="AQ47" s="275">
        <v>66093885</v>
      </c>
      <c r="AR47" s="275">
        <v>164453229</v>
      </c>
      <c r="AS47" s="275">
        <v>0</v>
      </c>
      <c r="AT47" s="275">
        <v>8655527</v>
      </c>
      <c r="AU47" s="276">
        <v>296610556</v>
      </c>
      <c r="AV47" s="275">
        <v>1100015591</v>
      </c>
      <c r="AW47" s="277">
        <v>1396626147</v>
      </c>
    </row>
    <row r="48" spans="1:49" s="10" customFormat="1" ht="12.75" x14ac:dyDescent="0.2">
      <c r="A48" s="43" t="s">
        <v>68</v>
      </c>
      <c r="B48" s="50">
        <v>7542976</v>
      </c>
      <c r="C48" s="50">
        <v>6584914</v>
      </c>
      <c r="D48" s="50">
        <v>68383702</v>
      </c>
      <c r="E48" s="50">
        <v>0</v>
      </c>
      <c r="F48" s="50">
        <v>0</v>
      </c>
      <c r="G48" s="63">
        <v>82511592</v>
      </c>
      <c r="H48" s="50">
        <v>1246568335</v>
      </c>
      <c r="I48" s="51">
        <v>1329079927</v>
      </c>
      <c r="K48" s="43" t="s">
        <v>68</v>
      </c>
      <c r="L48" s="50">
        <v>10112197</v>
      </c>
      <c r="M48" s="50"/>
      <c r="N48" s="50">
        <v>58211952</v>
      </c>
      <c r="O48" s="50"/>
      <c r="P48" s="50">
        <v>0</v>
      </c>
      <c r="Q48" s="63">
        <v>68324149</v>
      </c>
      <c r="R48" s="50">
        <v>985354836</v>
      </c>
      <c r="S48" s="51">
        <v>1053678985</v>
      </c>
      <c r="U48" s="43" t="s">
        <v>68</v>
      </c>
      <c r="V48" s="50">
        <v>24126576</v>
      </c>
      <c r="W48" s="50"/>
      <c r="X48" s="50">
        <v>220415737</v>
      </c>
      <c r="Y48" s="50"/>
      <c r="Z48" s="50"/>
      <c r="AA48" s="59">
        <v>244542313</v>
      </c>
      <c r="AB48" s="50">
        <v>842561899</v>
      </c>
      <c r="AC48" s="51">
        <v>1087104212</v>
      </c>
      <c r="AE48" s="43" t="s">
        <v>68</v>
      </c>
      <c r="AF48" s="50">
        <v>23476234</v>
      </c>
      <c r="AG48" s="50">
        <v>0</v>
      </c>
      <c r="AH48" s="50">
        <v>24333194</v>
      </c>
      <c r="AI48" s="50"/>
      <c r="AJ48" s="50">
        <v>0</v>
      </c>
      <c r="AK48" s="59">
        <v>47809428</v>
      </c>
      <c r="AL48" s="50">
        <v>993599866</v>
      </c>
      <c r="AM48" s="51">
        <v>1041409294</v>
      </c>
      <c r="AO48" s="43" t="s">
        <v>68</v>
      </c>
      <c r="AP48" s="275">
        <v>25710752</v>
      </c>
      <c r="AQ48" s="275">
        <v>46893912</v>
      </c>
      <c r="AR48" s="275">
        <v>0</v>
      </c>
      <c r="AS48" s="275"/>
      <c r="AT48" s="275">
        <v>0</v>
      </c>
      <c r="AU48" s="276">
        <v>72604664</v>
      </c>
      <c r="AV48" s="275">
        <v>1098504956</v>
      </c>
      <c r="AW48" s="277">
        <v>1171109620</v>
      </c>
    </row>
    <row r="49" spans="1:49" s="10" customFormat="1" ht="12.75" x14ac:dyDescent="0.2">
      <c r="A49" s="43" t="s">
        <v>69</v>
      </c>
      <c r="B49" s="50">
        <v>294525586</v>
      </c>
      <c r="C49" s="50">
        <v>478878372</v>
      </c>
      <c r="D49" s="50">
        <v>751495128</v>
      </c>
      <c r="E49" s="50">
        <v>0</v>
      </c>
      <c r="F49" s="50">
        <v>29190696</v>
      </c>
      <c r="G49" s="63">
        <v>1554089782</v>
      </c>
      <c r="H49" s="50">
        <v>1104367305</v>
      </c>
      <c r="I49" s="51">
        <v>2658457087</v>
      </c>
      <c r="K49" s="43" t="s">
        <v>69</v>
      </c>
      <c r="L49" s="50">
        <v>257064536</v>
      </c>
      <c r="M49" s="50">
        <v>406695500</v>
      </c>
      <c r="N49" s="50">
        <v>731608038</v>
      </c>
      <c r="O49" s="50">
        <v>0</v>
      </c>
      <c r="P49" s="50">
        <v>8716458</v>
      </c>
      <c r="Q49" s="63">
        <v>1404084532</v>
      </c>
      <c r="R49" s="50">
        <v>1045929416</v>
      </c>
      <c r="S49" s="51">
        <v>2450013948</v>
      </c>
      <c r="U49" s="43" t="s">
        <v>69</v>
      </c>
      <c r="V49" s="50">
        <v>337705640</v>
      </c>
      <c r="W49" s="50">
        <v>432122983</v>
      </c>
      <c r="X49" s="50">
        <v>854388193</v>
      </c>
      <c r="Y49" s="50">
        <v>0</v>
      </c>
      <c r="Z49" s="50">
        <v>18151001</v>
      </c>
      <c r="AA49" s="59">
        <v>1642367817</v>
      </c>
      <c r="AB49" s="50">
        <v>1126942601</v>
      </c>
      <c r="AC49" s="51">
        <v>2769310418</v>
      </c>
      <c r="AE49" s="43" t="s">
        <v>69</v>
      </c>
      <c r="AF49" s="50">
        <v>380304640</v>
      </c>
      <c r="AG49" s="50">
        <v>462567895</v>
      </c>
      <c r="AH49" s="50">
        <v>712156552</v>
      </c>
      <c r="AI49" s="50">
        <v>0</v>
      </c>
      <c r="AJ49" s="50">
        <v>18008884</v>
      </c>
      <c r="AK49" s="59">
        <v>1573037971</v>
      </c>
      <c r="AL49" s="50">
        <v>1185359334</v>
      </c>
      <c r="AM49" s="51">
        <v>2758397305</v>
      </c>
      <c r="AO49" s="43" t="s">
        <v>69</v>
      </c>
      <c r="AP49" s="275">
        <v>297710663</v>
      </c>
      <c r="AQ49" s="275">
        <v>453342054</v>
      </c>
      <c r="AR49" s="275">
        <v>892439395</v>
      </c>
      <c r="AS49" s="275">
        <v>0</v>
      </c>
      <c r="AT49" s="275">
        <v>5794079</v>
      </c>
      <c r="AU49" s="276">
        <v>1649286191</v>
      </c>
      <c r="AV49" s="275">
        <v>1219602698</v>
      </c>
      <c r="AW49" s="277">
        <v>2868888889</v>
      </c>
    </row>
    <row r="50" spans="1:49" s="10" customFormat="1" ht="12.75" x14ac:dyDescent="0.2">
      <c r="A50" s="43" t="s">
        <v>70</v>
      </c>
      <c r="B50" s="50">
        <v>1470863</v>
      </c>
      <c r="C50" s="50">
        <v>4003874</v>
      </c>
      <c r="D50" s="50">
        <v>4049494</v>
      </c>
      <c r="E50" s="50">
        <v>0</v>
      </c>
      <c r="F50" s="50"/>
      <c r="G50" s="63">
        <v>9524231</v>
      </c>
      <c r="H50" s="50">
        <v>30918968</v>
      </c>
      <c r="I50" s="51">
        <v>40443199</v>
      </c>
      <c r="K50" s="43" t="s">
        <v>70</v>
      </c>
      <c r="L50" s="50">
        <v>1782324</v>
      </c>
      <c r="M50" s="50">
        <v>2632293</v>
      </c>
      <c r="N50" s="50">
        <v>8105211</v>
      </c>
      <c r="O50" s="50">
        <v>0</v>
      </c>
      <c r="P50" s="50"/>
      <c r="Q50" s="63">
        <v>12519828</v>
      </c>
      <c r="R50" s="50">
        <v>34744787</v>
      </c>
      <c r="S50" s="51">
        <v>47264615</v>
      </c>
      <c r="U50" s="43" t="s">
        <v>70</v>
      </c>
      <c r="V50" s="50">
        <v>2050423</v>
      </c>
      <c r="W50" s="50">
        <v>1610421</v>
      </c>
      <c r="X50" s="50">
        <v>10636327</v>
      </c>
      <c r="Y50" s="50">
        <v>0</v>
      </c>
      <c r="Z50" s="50"/>
      <c r="AA50" s="59">
        <v>14297171</v>
      </c>
      <c r="AB50" s="50">
        <v>38262357</v>
      </c>
      <c r="AC50" s="51">
        <v>52559528</v>
      </c>
      <c r="AE50" s="43" t="s">
        <v>70</v>
      </c>
      <c r="AF50" s="50">
        <v>4292201</v>
      </c>
      <c r="AG50" s="50">
        <v>27504502</v>
      </c>
      <c r="AH50" s="50">
        <v>13542947</v>
      </c>
      <c r="AI50" s="50">
        <v>0</v>
      </c>
      <c r="AJ50" s="50">
        <v>0</v>
      </c>
      <c r="AK50" s="59">
        <v>45339650</v>
      </c>
      <c r="AL50" s="50">
        <v>44469880</v>
      </c>
      <c r="AM50" s="51">
        <v>89809530</v>
      </c>
      <c r="AO50" s="43" t="s">
        <v>70</v>
      </c>
      <c r="AP50" s="275">
        <v>5149443</v>
      </c>
      <c r="AQ50" s="275">
        <v>2655638</v>
      </c>
      <c r="AR50" s="275">
        <v>18247513</v>
      </c>
      <c r="AS50" s="275">
        <v>0</v>
      </c>
      <c r="AT50" s="275"/>
      <c r="AU50" s="276">
        <v>26052594</v>
      </c>
      <c r="AV50" s="275">
        <v>43130530</v>
      </c>
      <c r="AW50" s="277">
        <v>69183124</v>
      </c>
    </row>
    <row r="51" spans="1:49" s="10" customFormat="1" ht="12.75" x14ac:dyDescent="0.2">
      <c r="A51" s="43" t="s">
        <v>71</v>
      </c>
      <c r="B51" s="50">
        <v>47581016</v>
      </c>
      <c r="C51" s="50">
        <v>135474231</v>
      </c>
      <c r="D51" s="50">
        <v>1174914267</v>
      </c>
      <c r="E51" s="50">
        <v>0</v>
      </c>
      <c r="F51" s="50">
        <v>5687345</v>
      </c>
      <c r="G51" s="63">
        <v>1363656859</v>
      </c>
      <c r="H51" s="50">
        <v>2315561894</v>
      </c>
      <c r="I51" s="51">
        <v>3679218753</v>
      </c>
      <c r="K51" s="43" t="s">
        <v>71</v>
      </c>
      <c r="L51" s="50">
        <v>37503206</v>
      </c>
      <c r="M51" s="50">
        <v>249312518</v>
      </c>
      <c r="N51" s="50">
        <v>1061698941</v>
      </c>
      <c r="O51" s="50">
        <v>0</v>
      </c>
      <c r="P51" s="50">
        <v>2605462</v>
      </c>
      <c r="Q51" s="63">
        <v>1351120127</v>
      </c>
      <c r="R51" s="50">
        <v>2391013747</v>
      </c>
      <c r="S51" s="51">
        <v>3742133874</v>
      </c>
      <c r="U51" s="43" t="s">
        <v>71</v>
      </c>
      <c r="V51" s="50">
        <v>66023771</v>
      </c>
      <c r="W51" s="50">
        <v>236442780</v>
      </c>
      <c r="X51" s="50">
        <v>1217298413</v>
      </c>
      <c r="Y51" s="50">
        <v>0</v>
      </c>
      <c r="Z51" s="50">
        <v>4882663</v>
      </c>
      <c r="AA51" s="59">
        <v>1524647627</v>
      </c>
      <c r="AB51" s="50">
        <v>2481082259</v>
      </c>
      <c r="AC51" s="51">
        <v>4005729886</v>
      </c>
      <c r="AE51" s="43" t="s">
        <v>71</v>
      </c>
      <c r="AF51" s="50">
        <v>84746923</v>
      </c>
      <c r="AG51" s="50">
        <v>295541888</v>
      </c>
      <c r="AH51" s="50">
        <v>1388413156</v>
      </c>
      <c r="AI51" s="50">
        <v>0</v>
      </c>
      <c r="AJ51" s="50">
        <v>9259332</v>
      </c>
      <c r="AK51" s="59">
        <v>1777961299</v>
      </c>
      <c r="AL51" s="50">
        <v>2358016427</v>
      </c>
      <c r="AM51" s="51">
        <v>4135977726</v>
      </c>
      <c r="AO51" s="43" t="s">
        <v>71</v>
      </c>
      <c r="AP51" s="275">
        <v>69007961</v>
      </c>
      <c r="AQ51" s="275">
        <v>314778436</v>
      </c>
      <c r="AR51" s="275">
        <v>1275654244</v>
      </c>
      <c r="AS51" s="275">
        <v>0</v>
      </c>
      <c r="AT51" s="275">
        <v>12258632</v>
      </c>
      <c r="AU51" s="276">
        <v>1671699273</v>
      </c>
      <c r="AV51" s="275">
        <v>2906249897</v>
      </c>
      <c r="AW51" s="277">
        <v>4577949170</v>
      </c>
    </row>
    <row r="52" spans="1:49" s="10" customFormat="1" ht="12.75" x14ac:dyDescent="0.2">
      <c r="A52" s="43" t="s">
        <v>72</v>
      </c>
      <c r="B52" s="50">
        <v>14805192</v>
      </c>
      <c r="C52" s="50">
        <v>38332948</v>
      </c>
      <c r="D52" s="50">
        <v>2306</v>
      </c>
      <c r="E52" s="50">
        <v>0</v>
      </c>
      <c r="F52" s="50">
        <v>7377850</v>
      </c>
      <c r="G52" s="63">
        <v>60518296</v>
      </c>
      <c r="H52" s="50"/>
      <c r="I52" s="51">
        <v>60518296</v>
      </c>
      <c r="K52" s="43" t="s">
        <v>72</v>
      </c>
      <c r="L52" s="50">
        <v>9671837</v>
      </c>
      <c r="M52" s="50">
        <v>17593574</v>
      </c>
      <c r="N52" s="50">
        <v>631</v>
      </c>
      <c r="O52" s="50">
        <v>0</v>
      </c>
      <c r="P52" s="50">
        <v>7356478</v>
      </c>
      <c r="Q52" s="63">
        <v>34622520</v>
      </c>
      <c r="R52" s="50">
        <v>0</v>
      </c>
      <c r="S52" s="51">
        <v>34622520</v>
      </c>
      <c r="U52" s="43" t="s">
        <v>72</v>
      </c>
      <c r="V52" s="50">
        <v>9226813</v>
      </c>
      <c r="W52" s="50">
        <v>22619781</v>
      </c>
      <c r="X52" s="50">
        <v>679</v>
      </c>
      <c r="Y52" s="50">
        <v>0</v>
      </c>
      <c r="Z52" s="50">
        <v>4251397</v>
      </c>
      <c r="AA52" s="59">
        <v>36098670</v>
      </c>
      <c r="AB52" s="50">
        <v>0</v>
      </c>
      <c r="AC52" s="51">
        <v>36098670</v>
      </c>
      <c r="AE52" s="43" t="s">
        <v>72</v>
      </c>
      <c r="AF52" s="50">
        <v>15532614</v>
      </c>
      <c r="AG52" s="50">
        <v>17122296</v>
      </c>
      <c r="AH52" s="50">
        <v>0</v>
      </c>
      <c r="AI52" s="50">
        <v>0</v>
      </c>
      <c r="AJ52" s="50">
        <v>4285208</v>
      </c>
      <c r="AK52" s="59">
        <v>36940118</v>
      </c>
      <c r="AL52" s="50"/>
      <c r="AM52" s="51">
        <v>36940118</v>
      </c>
      <c r="AO52" s="43" t="s">
        <v>72</v>
      </c>
      <c r="AP52" s="275">
        <v>20469849</v>
      </c>
      <c r="AQ52" s="275">
        <v>22802453</v>
      </c>
      <c r="AR52" s="275">
        <v>0</v>
      </c>
      <c r="AS52" s="275">
        <v>167484</v>
      </c>
      <c r="AT52" s="275">
        <v>4207311</v>
      </c>
      <c r="AU52" s="276">
        <v>47647097</v>
      </c>
      <c r="AV52" s="275">
        <v>0</v>
      </c>
      <c r="AW52" s="277">
        <v>47647097</v>
      </c>
    </row>
    <row r="53" spans="1:49" s="10" customFormat="1" ht="12.75" x14ac:dyDescent="0.2">
      <c r="A53" s="43" t="s">
        <v>73</v>
      </c>
      <c r="B53" s="50">
        <v>64796696</v>
      </c>
      <c r="C53" s="50">
        <v>52321830</v>
      </c>
      <c r="D53" s="50">
        <v>17922783</v>
      </c>
      <c r="E53" s="50">
        <v>0</v>
      </c>
      <c r="F53" s="50">
        <v>156444</v>
      </c>
      <c r="G53" s="63">
        <v>135197753</v>
      </c>
      <c r="H53" s="50">
        <v>243101465</v>
      </c>
      <c r="I53" s="51">
        <v>378299218</v>
      </c>
      <c r="K53" s="43" t="s">
        <v>73</v>
      </c>
      <c r="L53" s="50">
        <v>48917750</v>
      </c>
      <c r="M53" s="50">
        <v>77861838</v>
      </c>
      <c r="N53" s="50">
        <v>191706687</v>
      </c>
      <c r="O53" s="50">
        <v>0</v>
      </c>
      <c r="P53" s="50">
        <v>802586</v>
      </c>
      <c r="Q53" s="63">
        <v>319288861</v>
      </c>
      <c r="R53" s="50">
        <v>35858415</v>
      </c>
      <c r="S53" s="51">
        <v>355147276</v>
      </c>
      <c r="U53" s="43" t="s">
        <v>73</v>
      </c>
      <c r="V53" s="50">
        <v>41137041</v>
      </c>
      <c r="W53" s="50">
        <v>81445252</v>
      </c>
      <c r="X53" s="50">
        <v>14507781</v>
      </c>
      <c r="Y53" s="50">
        <v>0</v>
      </c>
      <c r="Z53" s="50">
        <v>145516</v>
      </c>
      <c r="AA53" s="59">
        <v>137235590</v>
      </c>
      <c r="AB53" s="50">
        <v>51715651</v>
      </c>
      <c r="AC53" s="51">
        <v>188951241</v>
      </c>
      <c r="AE53" s="43" t="s">
        <v>73</v>
      </c>
      <c r="AF53" s="50">
        <v>41967902</v>
      </c>
      <c r="AG53" s="50">
        <v>134695704</v>
      </c>
      <c r="AH53" s="50">
        <v>38810684</v>
      </c>
      <c r="AI53" s="50">
        <v>0</v>
      </c>
      <c r="AJ53" s="50">
        <v>120800</v>
      </c>
      <c r="AK53" s="59">
        <v>215595090</v>
      </c>
      <c r="AL53" s="50">
        <v>15229594</v>
      </c>
      <c r="AM53" s="51">
        <v>230824684</v>
      </c>
      <c r="AO53" s="43" t="s">
        <v>73</v>
      </c>
      <c r="AP53" s="275">
        <v>54916764</v>
      </c>
      <c r="AQ53" s="275">
        <v>65863584</v>
      </c>
      <c r="AR53" s="275">
        <v>73285750</v>
      </c>
      <c r="AS53" s="275">
        <v>0</v>
      </c>
      <c r="AT53" s="275">
        <v>55450</v>
      </c>
      <c r="AU53" s="276">
        <v>194121548</v>
      </c>
      <c r="AV53" s="275">
        <v>13489444</v>
      </c>
      <c r="AW53" s="277">
        <v>207610992</v>
      </c>
    </row>
    <row r="54" spans="1:49" s="10" customFormat="1" ht="12.75" x14ac:dyDescent="0.2">
      <c r="A54" s="43" t="s">
        <v>74</v>
      </c>
      <c r="B54" s="50">
        <v>33486986</v>
      </c>
      <c r="C54" s="50">
        <v>30147398</v>
      </c>
      <c r="D54" s="50">
        <v>24599376</v>
      </c>
      <c r="E54" s="50">
        <v>0</v>
      </c>
      <c r="F54" s="50">
        <v>0</v>
      </c>
      <c r="G54" s="63">
        <v>88233760</v>
      </c>
      <c r="H54" s="50">
        <v>57859</v>
      </c>
      <c r="I54" s="51">
        <v>88291619</v>
      </c>
      <c r="K54" s="43" t="s">
        <v>74</v>
      </c>
      <c r="L54" s="50">
        <v>35441456</v>
      </c>
      <c r="M54" s="50">
        <v>23901869</v>
      </c>
      <c r="N54" s="50">
        <v>22992244</v>
      </c>
      <c r="O54" s="50">
        <v>0</v>
      </c>
      <c r="P54" s="50">
        <v>0</v>
      </c>
      <c r="Q54" s="63">
        <v>82335569</v>
      </c>
      <c r="R54" s="50"/>
      <c r="S54" s="51">
        <v>82335569</v>
      </c>
      <c r="U54" s="43" t="s">
        <v>74</v>
      </c>
      <c r="V54" s="50">
        <v>43369794</v>
      </c>
      <c r="W54" s="50">
        <v>49642463</v>
      </c>
      <c r="X54" s="50">
        <v>9858357</v>
      </c>
      <c r="Y54" s="50">
        <v>0</v>
      </c>
      <c r="Z54" s="50">
        <v>0</v>
      </c>
      <c r="AA54" s="59">
        <v>102870614</v>
      </c>
      <c r="AB54" s="50"/>
      <c r="AC54" s="51">
        <v>102870614</v>
      </c>
      <c r="AE54" s="43" t="s">
        <v>74</v>
      </c>
      <c r="AF54" s="50">
        <v>41732953</v>
      </c>
      <c r="AG54" s="50">
        <v>24047369</v>
      </c>
      <c r="AH54" s="50">
        <v>13094152</v>
      </c>
      <c r="AI54" s="50">
        <v>0</v>
      </c>
      <c r="AJ54" s="50">
        <v>523637</v>
      </c>
      <c r="AK54" s="59">
        <v>79398111</v>
      </c>
      <c r="AL54" s="50"/>
      <c r="AM54" s="51">
        <v>79398111</v>
      </c>
      <c r="AO54" s="43" t="s">
        <v>74</v>
      </c>
      <c r="AP54" s="275">
        <v>59728582</v>
      </c>
      <c r="AQ54" s="275">
        <v>17065946</v>
      </c>
      <c r="AR54" s="275">
        <v>12665260</v>
      </c>
      <c r="AS54" s="275">
        <v>0</v>
      </c>
      <c r="AT54" s="275">
        <v>638470</v>
      </c>
      <c r="AU54" s="276">
        <v>90098258</v>
      </c>
      <c r="AV54" s="275"/>
      <c r="AW54" s="277">
        <v>90098258</v>
      </c>
    </row>
    <row r="55" spans="1:49" s="10" customFormat="1" ht="12.75" x14ac:dyDescent="0.2">
      <c r="A55" s="43" t="s">
        <v>75</v>
      </c>
      <c r="B55" s="50">
        <v>7792626</v>
      </c>
      <c r="C55" s="50">
        <v>292454</v>
      </c>
      <c r="D55" s="50">
        <v>12904202</v>
      </c>
      <c r="E55" s="50">
        <v>0</v>
      </c>
      <c r="F55" s="50">
        <v>0</v>
      </c>
      <c r="G55" s="63">
        <v>20989282</v>
      </c>
      <c r="H55" s="50">
        <v>9887070</v>
      </c>
      <c r="I55" s="51">
        <v>30876352</v>
      </c>
      <c r="K55" s="43" t="s">
        <v>75</v>
      </c>
      <c r="L55" s="50">
        <v>594004</v>
      </c>
      <c r="M55" s="50">
        <v>240510</v>
      </c>
      <c r="N55" s="50">
        <v>0</v>
      </c>
      <c r="O55" s="50"/>
      <c r="P55" s="50"/>
      <c r="Q55" s="63">
        <v>834514</v>
      </c>
      <c r="R55" s="50">
        <v>13656156</v>
      </c>
      <c r="S55" s="51">
        <v>14490670</v>
      </c>
      <c r="U55" s="43" t="s">
        <v>75</v>
      </c>
      <c r="V55" s="50">
        <v>1378518</v>
      </c>
      <c r="W55" s="50">
        <v>2574763</v>
      </c>
      <c r="X55" s="50"/>
      <c r="Y55" s="50">
        <v>0</v>
      </c>
      <c r="Z55" s="50"/>
      <c r="AA55" s="59">
        <v>3953281</v>
      </c>
      <c r="AB55" s="50">
        <v>3090640</v>
      </c>
      <c r="AC55" s="51">
        <v>7043921</v>
      </c>
      <c r="AE55" s="43" t="s">
        <v>75</v>
      </c>
      <c r="AF55" s="50">
        <v>2862190</v>
      </c>
      <c r="AG55" s="50">
        <v>2898288</v>
      </c>
      <c r="AH55" s="50">
        <v>3870083</v>
      </c>
      <c r="AI55" s="50"/>
      <c r="AJ55" s="50">
        <v>0</v>
      </c>
      <c r="AK55" s="59">
        <v>9630561</v>
      </c>
      <c r="AL55" s="50">
        <v>2152133</v>
      </c>
      <c r="AM55" s="51">
        <v>11782694</v>
      </c>
      <c r="AO55" s="43" t="s">
        <v>75</v>
      </c>
      <c r="AP55" s="275">
        <v>1970681</v>
      </c>
      <c r="AQ55" s="275">
        <v>1280938</v>
      </c>
      <c r="AR55" s="275">
        <v>4840533</v>
      </c>
      <c r="AS55" s="275">
        <v>0</v>
      </c>
      <c r="AT55" s="275">
        <v>0</v>
      </c>
      <c r="AU55" s="276">
        <v>8092152</v>
      </c>
      <c r="AV55" s="275">
        <v>7059164</v>
      </c>
      <c r="AW55" s="277">
        <v>15151316</v>
      </c>
    </row>
    <row r="56" spans="1:49" s="10" customFormat="1" ht="12.75" x14ac:dyDescent="0.2">
      <c r="A56" s="43" t="s">
        <v>76</v>
      </c>
      <c r="B56" s="50">
        <v>22288258</v>
      </c>
      <c r="C56" s="50">
        <v>44950943</v>
      </c>
      <c r="D56" s="50">
        <v>76646506</v>
      </c>
      <c r="E56" s="50"/>
      <c r="F56" s="50">
        <v>0</v>
      </c>
      <c r="G56" s="63">
        <v>143885707</v>
      </c>
      <c r="H56" s="50">
        <v>1417364651</v>
      </c>
      <c r="I56" s="51">
        <v>1561250358</v>
      </c>
      <c r="K56" s="43" t="s">
        <v>76</v>
      </c>
      <c r="L56" s="50">
        <v>31646297</v>
      </c>
      <c r="M56" s="50">
        <v>48238310</v>
      </c>
      <c r="N56" s="50">
        <v>70493169</v>
      </c>
      <c r="O56" s="50"/>
      <c r="P56" s="50">
        <v>0</v>
      </c>
      <c r="Q56" s="63">
        <v>150377776</v>
      </c>
      <c r="R56" s="50">
        <v>1470664358</v>
      </c>
      <c r="S56" s="51">
        <v>1621042134</v>
      </c>
      <c r="U56" s="43" t="s">
        <v>76</v>
      </c>
      <c r="V56" s="50">
        <v>30289863</v>
      </c>
      <c r="W56" s="50">
        <v>23157925</v>
      </c>
      <c r="X56" s="50">
        <v>111849874</v>
      </c>
      <c r="Y56" s="50"/>
      <c r="Z56" s="50">
        <v>0</v>
      </c>
      <c r="AA56" s="59">
        <v>165297662</v>
      </c>
      <c r="AB56" s="50">
        <v>1180740720</v>
      </c>
      <c r="AC56" s="51">
        <v>1346038382</v>
      </c>
      <c r="AE56" s="43" t="s">
        <v>76</v>
      </c>
      <c r="AF56" s="50">
        <v>31187386</v>
      </c>
      <c r="AG56" s="50">
        <v>22893395</v>
      </c>
      <c r="AH56" s="50">
        <v>90712475</v>
      </c>
      <c r="AI56" s="50">
        <v>0</v>
      </c>
      <c r="AJ56" s="50">
        <v>0</v>
      </c>
      <c r="AK56" s="59">
        <v>144793256</v>
      </c>
      <c r="AL56" s="50">
        <v>1033979015</v>
      </c>
      <c r="AM56" s="51">
        <v>1178772271</v>
      </c>
      <c r="AO56" s="43" t="s">
        <v>76</v>
      </c>
      <c r="AP56" s="275">
        <v>36865583</v>
      </c>
      <c r="AQ56" s="275">
        <v>24814118</v>
      </c>
      <c r="AR56" s="275">
        <v>50859670</v>
      </c>
      <c r="AS56" s="275">
        <v>0</v>
      </c>
      <c r="AT56" s="275">
        <v>0</v>
      </c>
      <c r="AU56" s="276">
        <v>112539371</v>
      </c>
      <c r="AV56" s="275">
        <v>914290963</v>
      </c>
      <c r="AW56" s="277">
        <v>1026830334</v>
      </c>
    </row>
    <row r="57" spans="1:49" s="10" customFormat="1" ht="12.75" x14ac:dyDescent="0.2">
      <c r="A57" s="43" t="s">
        <v>77</v>
      </c>
      <c r="B57" s="50">
        <v>140134772</v>
      </c>
      <c r="C57" s="50">
        <v>322098319</v>
      </c>
      <c r="D57" s="50">
        <v>142539839</v>
      </c>
      <c r="E57" s="50">
        <v>0</v>
      </c>
      <c r="F57" s="50">
        <v>667637</v>
      </c>
      <c r="G57" s="63">
        <v>605440567</v>
      </c>
      <c r="H57" s="50">
        <v>0</v>
      </c>
      <c r="I57" s="51">
        <v>605440567</v>
      </c>
      <c r="K57" s="43" t="s">
        <v>77</v>
      </c>
      <c r="L57" s="50">
        <v>211362049</v>
      </c>
      <c r="M57" s="50">
        <v>335937352</v>
      </c>
      <c r="N57" s="50">
        <v>123878769</v>
      </c>
      <c r="O57" s="50">
        <v>0</v>
      </c>
      <c r="P57" s="50">
        <v>914127</v>
      </c>
      <c r="Q57" s="63">
        <v>672092297</v>
      </c>
      <c r="R57" s="50">
        <v>0</v>
      </c>
      <c r="S57" s="51">
        <v>672092297</v>
      </c>
      <c r="U57" s="43" t="s">
        <v>77</v>
      </c>
      <c r="V57" s="50">
        <v>227906737</v>
      </c>
      <c r="W57" s="50">
        <v>366493356</v>
      </c>
      <c r="X57" s="50">
        <v>141162263</v>
      </c>
      <c r="Y57" s="50">
        <v>0</v>
      </c>
      <c r="Z57" s="50">
        <v>2072170</v>
      </c>
      <c r="AA57" s="59">
        <v>737634526</v>
      </c>
      <c r="AB57" s="50">
        <v>0</v>
      </c>
      <c r="AC57" s="51">
        <v>737634526</v>
      </c>
      <c r="AE57" s="43" t="s">
        <v>77</v>
      </c>
      <c r="AF57" s="50">
        <v>275078824</v>
      </c>
      <c r="AG57" s="50">
        <v>515452271</v>
      </c>
      <c r="AH57" s="50">
        <v>198259989</v>
      </c>
      <c r="AI57" s="50">
        <v>0</v>
      </c>
      <c r="AJ57" s="50">
        <v>1692387</v>
      </c>
      <c r="AK57" s="59">
        <v>990483471</v>
      </c>
      <c r="AL57" s="50">
        <v>2010081</v>
      </c>
      <c r="AM57" s="51">
        <v>992493552</v>
      </c>
      <c r="AO57" s="43" t="s">
        <v>77</v>
      </c>
      <c r="AP57" s="275">
        <v>274867673</v>
      </c>
      <c r="AQ57" s="275">
        <v>427743188</v>
      </c>
      <c r="AR57" s="275">
        <v>351442193</v>
      </c>
      <c r="AS57" s="275">
        <v>0</v>
      </c>
      <c r="AT57" s="275">
        <v>10082282</v>
      </c>
      <c r="AU57" s="276">
        <v>1064135336</v>
      </c>
      <c r="AV57" s="275">
        <v>1099028</v>
      </c>
      <c r="AW57" s="277">
        <v>1065234364</v>
      </c>
    </row>
    <row r="58" spans="1:49" s="10" customFormat="1" ht="12.75" x14ac:dyDescent="0.2">
      <c r="A58" s="43" t="s">
        <v>78</v>
      </c>
      <c r="B58" s="50">
        <v>8728667</v>
      </c>
      <c r="C58" s="50">
        <v>96222164</v>
      </c>
      <c r="D58" s="50"/>
      <c r="E58" s="50"/>
      <c r="F58" s="50">
        <v>0</v>
      </c>
      <c r="G58" s="63">
        <v>104950831</v>
      </c>
      <c r="H58" s="50"/>
      <c r="I58" s="51">
        <v>104950831</v>
      </c>
      <c r="K58" s="43" t="s">
        <v>78</v>
      </c>
      <c r="L58" s="50">
        <v>22572068</v>
      </c>
      <c r="M58" s="50">
        <v>98929764</v>
      </c>
      <c r="N58" s="50"/>
      <c r="O58" s="50">
        <v>0</v>
      </c>
      <c r="P58" s="50">
        <v>0</v>
      </c>
      <c r="Q58" s="63">
        <v>121501832</v>
      </c>
      <c r="R58" s="50"/>
      <c r="S58" s="51">
        <v>121501832</v>
      </c>
      <c r="U58" s="43" t="s">
        <v>78</v>
      </c>
      <c r="V58" s="50">
        <v>19334747</v>
      </c>
      <c r="W58" s="50">
        <v>80301687</v>
      </c>
      <c r="X58" s="50">
        <v>19422426</v>
      </c>
      <c r="Y58" s="50"/>
      <c r="Z58" s="50">
        <v>0</v>
      </c>
      <c r="AA58" s="59">
        <v>119058860</v>
      </c>
      <c r="AB58" s="50"/>
      <c r="AC58" s="51">
        <v>119058860</v>
      </c>
      <c r="AE58" s="43" t="s">
        <v>78</v>
      </c>
      <c r="AF58" s="50">
        <v>14541794</v>
      </c>
      <c r="AG58" s="50">
        <v>75141954</v>
      </c>
      <c r="AH58" s="50">
        <v>54313657</v>
      </c>
      <c r="AI58" s="50"/>
      <c r="AJ58" s="50">
        <v>0</v>
      </c>
      <c r="AK58" s="59">
        <v>143997405</v>
      </c>
      <c r="AL58" s="50"/>
      <c r="AM58" s="51">
        <v>143997405</v>
      </c>
      <c r="AO58" s="43" t="s">
        <v>78</v>
      </c>
      <c r="AP58" s="275">
        <v>31063391</v>
      </c>
      <c r="AQ58" s="275">
        <v>87799662</v>
      </c>
      <c r="AR58" s="275">
        <v>70118523</v>
      </c>
      <c r="AS58" s="275"/>
      <c r="AT58" s="275">
        <v>0</v>
      </c>
      <c r="AU58" s="276">
        <v>188981576</v>
      </c>
      <c r="AV58" s="275"/>
      <c r="AW58" s="277">
        <v>188981576</v>
      </c>
    </row>
    <row r="59" spans="1:49" s="10" customFormat="1" ht="12.75" x14ac:dyDescent="0.2">
      <c r="A59" s="43" t="s">
        <v>79</v>
      </c>
      <c r="B59" s="50">
        <v>1022036</v>
      </c>
      <c r="C59" s="50">
        <v>22282408</v>
      </c>
      <c r="D59" s="50">
        <v>1985367</v>
      </c>
      <c r="E59" s="50">
        <v>0</v>
      </c>
      <c r="F59" s="50">
        <v>0</v>
      </c>
      <c r="G59" s="63">
        <v>25289811</v>
      </c>
      <c r="H59" s="50">
        <v>45582438</v>
      </c>
      <c r="I59" s="51">
        <v>70872249</v>
      </c>
      <c r="K59" s="43" t="s">
        <v>79</v>
      </c>
      <c r="L59" s="50">
        <v>2150042</v>
      </c>
      <c r="M59" s="50">
        <v>44141</v>
      </c>
      <c r="N59" s="50">
        <v>81974</v>
      </c>
      <c r="O59" s="50">
        <v>0</v>
      </c>
      <c r="P59" s="50">
        <v>0</v>
      </c>
      <c r="Q59" s="63">
        <v>2276157</v>
      </c>
      <c r="R59" s="50">
        <v>40764330</v>
      </c>
      <c r="S59" s="51">
        <v>43040487</v>
      </c>
      <c r="U59" s="43" t="s">
        <v>79</v>
      </c>
      <c r="V59" s="50">
        <v>723109</v>
      </c>
      <c r="W59" s="50">
        <v>49912</v>
      </c>
      <c r="X59" s="50">
        <v>55509</v>
      </c>
      <c r="Y59" s="50">
        <v>0</v>
      </c>
      <c r="Z59" s="50">
        <v>0</v>
      </c>
      <c r="AA59" s="59">
        <v>828530</v>
      </c>
      <c r="AB59" s="50">
        <v>47181113</v>
      </c>
      <c r="AC59" s="51">
        <v>48009643</v>
      </c>
      <c r="AE59" s="43" t="s">
        <v>79</v>
      </c>
      <c r="AF59" s="50">
        <v>546690</v>
      </c>
      <c r="AG59" s="50">
        <v>5100633</v>
      </c>
      <c r="AH59" s="50">
        <v>84736</v>
      </c>
      <c r="AI59" s="50">
        <v>0</v>
      </c>
      <c r="AJ59" s="50">
        <v>0</v>
      </c>
      <c r="AK59" s="59">
        <v>5732059</v>
      </c>
      <c r="AL59" s="50">
        <v>47241670</v>
      </c>
      <c r="AM59" s="51">
        <v>52973729</v>
      </c>
      <c r="AO59" s="43" t="s">
        <v>79</v>
      </c>
      <c r="AP59" s="275">
        <v>925884</v>
      </c>
      <c r="AQ59" s="275">
        <v>17677</v>
      </c>
      <c r="AR59" s="275">
        <v>348874</v>
      </c>
      <c r="AS59" s="275">
        <v>30049</v>
      </c>
      <c r="AT59" s="275"/>
      <c r="AU59" s="276">
        <v>1322484</v>
      </c>
      <c r="AV59" s="275">
        <v>61295130</v>
      </c>
      <c r="AW59" s="277">
        <v>62617614</v>
      </c>
    </row>
    <row r="60" spans="1:49" s="10" customFormat="1" ht="12.75" x14ac:dyDescent="0.2">
      <c r="A60" s="43" t="s">
        <v>80</v>
      </c>
      <c r="B60" s="50">
        <v>0</v>
      </c>
      <c r="C60" s="50">
        <v>0</v>
      </c>
      <c r="D60" s="50"/>
      <c r="E60" s="50"/>
      <c r="F60" s="50">
        <v>0</v>
      </c>
      <c r="G60" s="63">
        <v>0</v>
      </c>
      <c r="H60" s="50">
        <v>0</v>
      </c>
      <c r="I60" s="51">
        <v>0</v>
      </c>
      <c r="K60" s="43" t="s">
        <v>80</v>
      </c>
      <c r="L60" s="50">
        <v>0</v>
      </c>
      <c r="M60" s="50"/>
      <c r="N60" s="50"/>
      <c r="O60" s="50"/>
      <c r="P60" s="50">
        <v>0</v>
      </c>
      <c r="Q60" s="63">
        <v>0</v>
      </c>
      <c r="R60" s="50">
        <v>0</v>
      </c>
      <c r="S60" s="51">
        <v>0</v>
      </c>
      <c r="U60" s="43" t="s">
        <v>80</v>
      </c>
      <c r="V60" s="50">
        <v>0</v>
      </c>
      <c r="W60" s="50">
        <v>0</v>
      </c>
      <c r="X60" s="50"/>
      <c r="Y60" s="50"/>
      <c r="Z60" s="50">
        <v>0</v>
      </c>
      <c r="AA60" s="59">
        <v>0</v>
      </c>
      <c r="AB60" s="50"/>
      <c r="AC60" s="51">
        <v>0</v>
      </c>
      <c r="AE60" s="43" t="s">
        <v>80</v>
      </c>
      <c r="AF60" s="50">
        <v>0</v>
      </c>
      <c r="AG60" s="50"/>
      <c r="AH60" s="50"/>
      <c r="AI60" s="50"/>
      <c r="AJ60" s="50"/>
      <c r="AK60" s="59">
        <v>0</v>
      </c>
      <c r="AL60" s="50"/>
      <c r="AM60" s="51">
        <v>0</v>
      </c>
      <c r="AO60" s="43" t="s">
        <v>80</v>
      </c>
      <c r="AP60" s="275">
        <v>0</v>
      </c>
      <c r="AQ60" s="275"/>
      <c r="AR60" s="275"/>
      <c r="AS60" s="275"/>
      <c r="AT60" s="275"/>
      <c r="AU60" s="276">
        <v>0</v>
      </c>
      <c r="AV60" s="275"/>
      <c r="AW60" s="277">
        <v>0</v>
      </c>
    </row>
    <row r="61" spans="1:49" s="10" customFormat="1" ht="12.75" x14ac:dyDescent="0.2">
      <c r="A61" s="43" t="s">
        <v>81</v>
      </c>
      <c r="B61" s="50">
        <v>3709317</v>
      </c>
      <c r="C61" s="50">
        <v>902321</v>
      </c>
      <c r="D61" s="50">
        <v>0</v>
      </c>
      <c r="E61" s="50"/>
      <c r="F61" s="50">
        <v>0</v>
      </c>
      <c r="G61" s="63">
        <v>4611638</v>
      </c>
      <c r="H61" s="50">
        <v>0</v>
      </c>
      <c r="I61" s="51">
        <v>4611638</v>
      </c>
      <c r="K61" s="43" t="s">
        <v>81</v>
      </c>
      <c r="L61" s="50">
        <v>4610212</v>
      </c>
      <c r="M61" s="50">
        <v>1311869</v>
      </c>
      <c r="N61" s="50">
        <v>0</v>
      </c>
      <c r="O61" s="50"/>
      <c r="P61" s="50">
        <v>0</v>
      </c>
      <c r="Q61" s="63">
        <v>5922081</v>
      </c>
      <c r="R61" s="50">
        <v>0</v>
      </c>
      <c r="S61" s="51">
        <v>5922081</v>
      </c>
      <c r="U61" s="43" t="s">
        <v>81</v>
      </c>
      <c r="V61" s="50">
        <v>4053211</v>
      </c>
      <c r="W61" s="50">
        <v>229803</v>
      </c>
      <c r="X61" s="50">
        <v>0</v>
      </c>
      <c r="Y61" s="50"/>
      <c r="Z61" s="50">
        <v>0</v>
      </c>
      <c r="AA61" s="59">
        <v>4283014</v>
      </c>
      <c r="AB61" s="50">
        <v>0</v>
      </c>
      <c r="AC61" s="51">
        <v>4283014</v>
      </c>
      <c r="AE61" s="43" t="s">
        <v>81</v>
      </c>
      <c r="AF61" s="50">
        <v>2983711</v>
      </c>
      <c r="AG61" s="50">
        <v>1892040</v>
      </c>
      <c r="AH61" s="50"/>
      <c r="AI61" s="50"/>
      <c r="AJ61" s="50">
        <v>0</v>
      </c>
      <c r="AK61" s="59">
        <v>4875751</v>
      </c>
      <c r="AL61" s="50">
        <v>0</v>
      </c>
      <c r="AM61" s="51">
        <v>4875751</v>
      </c>
      <c r="AO61" s="43" t="s">
        <v>81</v>
      </c>
      <c r="AP61" s="275">
        <v>2451791</v>
      </c>
      <c r="AQ61" s="275">
        <v>2829649</v>
      </c>
      <c r="AR61" s="275">
        <v>0</v>
      </c>
      <c r="AS61" s="275"/>
      <c r="AT61" s="275">
        <v>0</v>
      </c>
      <c r="AU61" s="276">
        <v>5281440</v>
      </c>
      <c r="AV61" s="275"/>
      <c r="AW61" s="277">
        <v>5281440</v>
      </c>
    </row>
    <row r="62" spans="1:49" s="10" customFormat="1" ht="12.75" x14ac:dyDescent="0.2">
      <c r="A62" s="43" t="s">
        <v>82</v>
      </c>
      <c r="B62" s="50">
        <v>65581903</v>
      </c>
      <c r="C62" s="50">
        <v>30622681</v>
      </c>
      <c r="D62" s="50">
        <v>22222062</v>
      </c>
      <c r="E62" s="50">
        <v>0</v>
      </c>
      <c r="F62" s="50">
        <v>35322</v>
      </c>
      <c r="G62" s="63">
        <v>118461968</v>
      </c>
      <c r="H62" s="50">
        <v>11750190</v>
      </c>
      <c r="I62" s="51">
        <v>130212158</v>
      </c>
      <c r="K62" s="43" t="s">
        <v>82</v>
      </c>
      <c r="L62" s="50">
        <v>55387335</v>
      </c>
      <c r="M62" s="50">
        <v>23922897</v>
      </c>
      <c r="N62" s="50">
        <v>1355238</v>
      </c>
      <c r="O62" s="50">
        <v>0</v>
      </c>
      <c r="P62" s="50">
        <v>0</v>
      </c>
      <c r="Q62" s="63">
        <v>80665470</v>
      </c>
      <c r="R62" s="50">
        <v>6377080</v>
      </c>
      <c r="S62" s="51">
        <v>87042550</v>
      </c>
      <c r="U62" s="43" t="s">
        <v>82</v>
      </c>
      <c r="V62" s="50">
        <v>34379698</v>
      </c>
      <c r="W62" s="50">
        <v>19003827</v>
      </c>
      <c r="X62" s="50">
        <v>0</v>
      </c>
      <c r="Y62" s="50">
        <v>0</v>
      </c>
      <c r="Z62" s="50">
        <v>0</v>
      </c>
      <c r="AA62" s="59">
        <v>53383525</v>
      </c>
      <c r="AB62" s="50">
        <v>4485650</v>
      </c>
      <c r="AC62" s="51">
        <v>57869175</v>
      </c>
      <c r="AE62" s="43" t="s">
        <v>82</v>
      </c>
      <c r="AF62" s="50">
        <v>53341019</v>
      </c>
      <c r="AG62" s="50">
        <v>17461563</v>
      </c>
      <c r="AH62" s="50">
        <v>1136138</v>
      </c>
      <c r="AI62" s="50">
        <v>0</v>
      </c>
      <c r="AJ62" s="50">
        <v>0</v>
      </c>
      <c r="AK62" s="59">
        <v>71938720</v>
      </c>
      <c r="AL62" s="50">
        <v>3201465</v>
      </c>
      <c r="AM62" s="51">
        <v>75140185</v>
      </c>
      <c r="AO62" s="43" t="s">
        <v>82</v>
      </c>
      <c r="AP62" s="275">
        <v>39404945</v>
      </c>
      <c r="AQ62" s="275">
        <v>7963650</v>
      </c>
      <c r="AR62" s="275">
        <v>924626</v>
      </c>
      <c r="AS62" s="275">
        <v>0</v>
      </c>
      <c r="AT62" s="275">
        <v>318618</v>
      </c>
      <c r="AU62" s="276">
        <v>48611839</v>
      </c>
      <c r="AV62" s="275">
        <v>109046354</v>
      </c>
      <c r="AW62" s="277">
        <v>157658193</v>
      </c>
    </row>
    <row r="63" spans="1:49" s="10" customFormat="1" ht="12.75" x14ac:dyDescent="0.2">
      <c r="A63" s="43" t="s">
        <v>83</v>
      </c>
      <c r="B63" s="50">
        <v>32641670</v>
      </c>
      <c r="C63" s="50">
        <v>104431380</v>
      </c>
      <c r="D63" s="50">
        <v>27520756</v>
      </c>
      <c r="E63" s="50">
        <v>0</v>
      </c>
      <c r="F63" s="50">
        <v>235666</v>
      </c>
      <c r="G63" s="63">
        <v>164829472</v>
      </c>
      <c r="H63" s="50"/>
      <c r="I63" s="51">
        <v>164829472</v>
      </c>
      <c r="K63" s="43" t="s">
        <v>83</v>
      </c>
      <c r="L63" s="50">
        <v>40044067</v>
      </c>
      <c r="M63" s="50">
        <v>84847324</v>
      </c>
      <c r="N63" s="50">
        <v>14769171</v>
      </c>
      <c r="O63" s="50">
        <v>0</v>
      </c>
      <c r="P63" s="50">
        <v>0</v>
      </c>
      <c r="Q63" s="63">
        <v>139660562</v>
      </c>
      <c r="R63" s="50"/>
      <c r="S63" s="51">
        <v>139660562</v>
      </c>
      <c r="U63" s="43" t="s">
        <v>83</v>
      </c>
      <c r="V63" s="50">
        <v>58791082</v>
      </c>
      <c r="W63" s="50">
        <v>91080314</v>
      </c>
      <c r="X63" s="50">
        <v>10214776</v>
      </c>
      <c r="Y63" s="50">
        <v>0</v>
      </c>
      <c r="Z63" s="50">
        <v>395422</v>
      </c>
      <c r="AA63" s="59">
        <v>160481594</v>
      </c>
      <c r="AB63" s="50"/>
      <c r="AC63" s="51">
        <v>160481594</v>
      </c>
      <c r="AE63" s="43" t="s">
        <v>83</v>
      </c>
      <c r="AF63" s="50">
        <v>58874448</v>
      </c>
      <c r="AG63" s="50">
        <v>121951100</v>
      </c>
      <c r="AH63" s="50">
        <v>1889513</v>
      </c>
      <c r="AI63" s="50">
        <v>0</v>
      </c>
      <c r="AJ63" s="50">
        <v>79985</v>
      </c>
      <c r="AK63" s="59">
        <v>182795046</v>
      </c>
      <c r="AL63" s="50"/>
      <c r="AM63" s="51">
        <v>182795046</v>
      </c>
      <c r="AO63" s="43" t="s">
        <v>83</v>
      </c>
      <c r="AP63" s="275">
        <v>61331271</v>
      </c>
      <c r="AQ63" s="275">
        <v>102224138</v>
      </c>
      <c r="AR63" s="275">
        <v>11054466</v>
      </c>
      <c r="AS63" s="275">
        <v>359674</v>
      </c>
      <c r="AT63" s="275">
        <v>75504</v>
      </c>
      <c r="AU63" s="276">
        <v>175045053</v>
      </c>
      <c r="AV63" s="275"/>
      <c r="AW63" s="277">
        <v>175045053</v>
      </c>
    </row>
    <row r="64" spans="1:49" s="10" customFormat="1" ht="12.75" x14ac:dyDescent="0.2">
      <c r="A64" s="43" t="s">
        <v>84</v>
      </c>
      <c r="B64" s="50">
        <v>153054414</v>
      </c>
      <c r="C64" s="50">
        <v>125165755</v>
      </c>
      <c r="D64" s="50">
        <v>337537527</v>
      </c>
      <c r="E64" s="50">
        <v>0</v>
      </c>
      <c r="F64" s="50">
        <v>230162</v>
      </c>
      <c r="G64" s="63">
        <v>615987858</v>
      </c>
      <c r="H64" s="50">
        <v>46951161</v>
      </c>
      <c r="I64" s="51">
        <v>662939019</v>
      </c>
      <c r="K64" s="43" t="s">
        <v>84</v>
      </c>
      <c r="L64" s="50">
        <v>135979723</v>
      </c>
      <c r="M64" s="50">
        <v>95152126</v>
      </c>
      <c r="N64" s="50">
        <v>192329970</v>
      </c>
      <c r="O64" s="50">
        <v>0</v>
      </c>
      <c r="P64" s="50">
        <v>3283312</v>
      </c>
      <c r="Q64" s="63">
        <v>426745131</v>
      </c>
      <c r="R64" s="50">
        <v>46661987</v>
      </c>
      <c r="S64" s="51">
        <v>473407118</v>
      </c>
      <c r="U64" s="43" t="s">
        <v>84</v>
      </c>
      <c r="V64" s="50">
        <v>343554835</v>
      </c>
      <c r="W64" s="50">
        <v>118211788</v>
      </c>
      <c r="X64" s="50">
        <v>94700828</v>
      </c>
      <c r="Y64" s="50">
        <v>0</v>
      </c>
      <c r="Z64" s="50">
        <v>7248500</v>
      </c>
      <c r="AA64" s="59">
        <v>563715951</v>
      </c>
      <c r="AB64" s="50">
        <v>1015089</v>
      </c>
      <c r="AC64" s="51">
        <v>564731040</v>
      </c>
      <c r="AE64" s="43" t="s">
        <v>84</v>
      </c>
      <c r="AF64" s="50">
        <v>733696421</v>
      </c>
      <c r="AG64" s="50">
        <v>155714113</v>
      </c>
      <c r="AH64" s="50">
        <v>90059137</v>
      </c>
      <c r="AI64" s="50">
        <v>0</v>
      </c>
      <c r="AJ64" s="50">
        <v>6286980</v>
      </c>
      <c r="AK64" s="59">
        <v>985756651</v>
      </c>
      <c r="AL64" s="50">
        <v>31909784</v>
      </c>
      <c r="AM64" s="51">
        <v>1017666435</v>
      </c>
      <c r="AO64" s="43" t="s">
        <v>84</v>
      </c>
      <c r="AP64" s="275">
        <v>252884665</v>
      </c>
      <c r="AQ64" s="275">
        <v>152581176</v>
      </c>
      <c r="AR64" s="275">
        <v>877097106</v>
      </c>
      <c r="AS64" s="275">
        <v>29799</v>
      </c>
      <c r="AT64" s="275">
        <v>5891377</v>
      </c>
      <c r="AU64" s="276">
        <v>1288484123</v>
      </c>
      <c r="AV64" s="275">
        <v>1169054</v>
      </c>
      <c r="AW64" s="277">
        <v>1289653177</v>
      </c>
    </row>
    <row r="65" spans="1:49" s="10" customFormat="1" ht="12.75" x14ac:dyDescent="0.2">
      <c r="A65" s="43" t="s">
        <v>85</v>
      </c>
      <c r="B65" s="50">
        <v>201327411</v>
      </c>
      <c r="C65" s="50">
        <v>351262178</v>
      </c>
      <c r="D65" s="50">
        <v>142820368</v>
      </c>
      <c r="E65" s="50">
        <v>0</v>
      </c>
      <c r="F65" s="50">
        <v>12869431</v>
      </c>
      <c r="G65" s="63">
        <v>708279388</v>
      </c>
      <c r="H65" s="50">
        <v>266512240</v>
      </c>
      <c r="I65" s="51">
        <v>974791628</v>
      </c>
      <c r="K65" s="43" t="s">
        <v>85</v>
      </c>
      <c r="L65" s="50">
        <v>325614323</v>
      </c>
      <c r="M65" s="50">
        <v>284700043</v>
      </c>
      <c r="N65" s="50">
        <v>209723517</v>
      </c>
      <c r="O65" s="50">
        <v>0</v>
      </c>
      <c r="P65" s="50">
        <v>1379277</v>
      </c>
      <c r="Q65" s="63">
        <v>821417160</v>
      </c>
      <c r="R65" s="50">
        <v>291177448</v>
      </c>
      <c r="S65" s="51">
        <v>1112594608</v>
      </c>
      <c r="U65" s="43" t="s">
        <v>85</v>
      </c>
      <c r="V65" s="50">
        <v>205863482</v>
      </c>
      <c r="W65" s="50">
        <v>338180306</v>
      </c>
      <c r="X65" s="50">
        <v>69169278</v>
      </c>
      <c r="Y65" s="50">
        <v>0</v>
      </c>
      <c r="Z65" s="50">
        <v>645234</v>
      </c>
      <c r="AA65" s="59">
        <v>613858300</v>
      </c>
      <c r="AB65" s="50">
        <v>411749253</v>
      </c>
      <c r="AC65" s="51">
        <v>1025607553</v>
      </c>
      <c r="AE65" s="43" t="s">
        <v>85</v>
      </c>
      <c r="AF65" s="50">
        <v>249053368</v>
      </c>
      <c r="AG65" s="50">
        <v>441718214</v>
      </c>
      <c r="AH65" s="50">
        <v>39176905</v>
      </c>
      <c r="AI65" s="50">
        <v>28723</v>
      </c>
      <c r="AJ65" s="50">
        <v>3189529</v>
      </c>
      <c r="AK65" s="59">
        <v>733166739</v>
      </c>
      <c r="AL65" s="50">
        <v>357304675</v>
      </c>
      <c r="AM65" s="51">
        <v>1090471414</v>
      </c>
      <c r="AO65" s="43" t="s">
        <v>85</v>
      </c>
      <c r="AP65" s="275">
        <v>187743108</v>
      </c>
      <c r="AQ65" s="275">
        <v>469842607</v>
      </c>
      <c r="AR65" s="275">
        <v>93962350</v>
      </c>
      <c r="AS65" s="275">
        <v>14793</v>
      </c>
      <c r="AT65" s="275">
        <v>2263758</v>
      </c>
      <c r="AU65" s="276">
        <v>753826616</v>
      </c>
      <c r="AV65" s="275">
        <v>281869681</v>
      </c>
      <c r="AW65" s="277">
        <v>1035696297</v>
      </c>
    </row>
    <row r="66" spans="1:49" s="10" customFormat="1" ht="12.75" x14ac:dyDescent="0.2">
      <c r="A66" s="43" t="s">
        <v>86</v>
      </c>
      <c r="B66" s="50">
        <v>18511664</v>
      </c>
      <c r="C66" s="50">
        <v>49266575</v>
      </c>
      <c r="D66" s="50">
        <v>211238124</v>
      </c>
      <c r="E66" s="50"/>
      <c r="F66" s="50">
        <v>0</v>
      </c>
      <c r="G66" s="63">
        <v>279016363</v>
      </c>
      <c r="H66" s="50">
        <v>47440810</v>
      </c>
      <c r="I66" s="51">
        <v>326457173</v>
      </c>
      <c r="K66" s="43" t="s">
        <v>86</v>
      </c>
      <c r="L66" s="50">
        <v>14682640</v>
      </c>
      <c r="M66" s="50">
        <v>113272138</v>
      </c>
      <c r="N66" s="50">
        <v>379089451</v>
      </c>
      <c r="O66" s="50">
        <v>0</v>
      </c>
      <c r="P66" s="50">
        <v>0</v>
      </c>
      <c r="Q66" s="63">
        <v>507044229</v>
      </c>
      <c r="R66" s="50">
        <v>67626341</v>
      </c>
      <c r="S66" s="51">
        <v>574670570</v>
      </c>
      <c r="U66" s="43" t="s">
        <v>86</v>
      </c>
      <c r="V66" s="50">
        <v>34468938</v>
      </c>
      <c r="W66" s="50">
        <v>54219024</v>
      </c>
      <c r="X66" s="50">
        <v>352012717</v>
      </c>
      <c r="Y66" s="50"/>
      <c r="Z66" s="50">
        <v>22215</v>
      </c>
      <c r="AA66" s="59">
        <v>440722894</v>
      </c>
      <c r="AB66" s="50">
        <v>76931260</v>
      </c>
      <c r="AC66" s="51">
        <v>517654154</v>
      </c>
      <c r="AE66" s="43" t="s">
        <v>86</v>
      </c>
      <c r="AF66" s="50">
        <v>26477987</v>
      </c>
      <c r="AG66" s="50">
        <v>64370426</v>
      </c>
      <c r="AH66" s="50">
        <v>188606371</v>
      </c>
      <c r="AI66" s="50"/>
      <c r="AJ66" s="50">
        <v>16216</v>
      </c>
      <c r="AK66" s="59">
        <v>279471000</v>
      </c>
      <c r="AL66" s="50">
        <v>60903754</v>
      </c>
      <c r="AM66" s="51">
        <v>340374754</v>
      </c>
      <c r="AO66" s="43" t="s">
        <v>86</v>
      </c>
      <c r="AP66" s="275">
        <v>34776825</v>
      </c>
      <c r="AQ66" s="275">
        <v>158192562</v>
      </c>
      <c r="AR66" s="275">
        <v>226171935</v>
      </c>
      <c r="AS66" s="275"/>
      <c r="AT66" s="275">
        <v>0</v>
      </c>
      <c r="AU66" s="276">
        <v>419141322</v>
      </c>
      <c r="AV66" s="275">
        <v>23974342</v>
      </c>
      <c r="AW66" s="277">
        <v>443115664</v>
      </c>
    </row>
    <row r="67" spans="1:49" s="10" customFormat="1" ht="12.75" x14ac:dyDescent="0.2">
      <c r="A67" s="43" t="s">
        <v>87</v>
      </c>
      <c r="B67" s="50">
        <v>249829864</v>
      </c>
      <c r="C67" s="50">
        <v>346563920</v>
      </c>
      <c r="D67" s="50">
        <v>284496786</v>
      </c>
      <c r="E67" s="50">
        <v>0</v>
      </c>
      <c r="F67" s="50">
        <v>2292416</v>
      </c>
      <c r="G67" s="63">
        <v>883182986</v>
      </c>
      <c r="H67" s="50">
        <v>12530807</v>
      </c>
      <c r="I67" s="51">
        <v>895713793</v>
      </c>
      <c r="K67" s="43" t="s">
        <v>87</v>
      </c>
      <c r="L67" s="50">
        <v>181437759</v>
      </c>
      <c r="M67" s="50">
        <v>307804915</v>
      </c>
      <c r="N67" s="50">
        <v>199839992</v>
      </c>
      <c r="O67" s="50">
        <v>0</v>
      </c>
      <c r="P67" s="50">
        <v>315795</v>
      </c>
      <c r="Q67" s="63">
        <v>689398461</v>
      </c>
      <c r="R67" s="50">
        <v>6138614</v>
      </c>
      <c r="S67" s="51">
        <v>695537075</v>
      </c>
      <c r="U67" s="43" t="s">
        <v>87</v>
      </c>
      <c r="V67" s="50">
        <v>202958593</v>
      </c>
      <c r="W67" s="50">
        <v>332436243</v>
      </c>
      <c r="X67" s="50">
        <v>208783988</v>
      </c>
      <c r="Y67" s="50">
        <v>0</v>
      </c>
      <c r="Z67" s="50">
        <v>76276</v>
      </c>
      <c r="AA67" s="59">
        <v>744255100</v>
      </c>
      <c r="AB67" s="50">
        <v>19206159</v>
      </c>
      <c r="AC67" s="51">
        <v>763461259</v>
      </c>
      <c r="AE67" s="43" t="s">
        <v>87</v>
      </c>
      <c r="AF67" s="50">
        <v>264634094</v>
      </c>
      <c r="AG67" s="50">
        <v>340481322</v>
      </c>
      <c r="AH67" s="50">
        <v>252256444</v>
      </c>
      <c r="AI67" s="50">
        <v>0</v>
      </c>
      <c r="AJ67" s="50">
        <v>103939</v>
      </c>
      <c r="AK67" s="59">
        <v>857475799</v>
      </c>
      <c r="AL67" s="50">
        <v>19177309</v>
      </c>
      <c r="AM67" s="51">
        <v>876653108</v>
      </c>
      <c r="AO67" s="43" t="s">
        <v>87</v>
      </c>
      <c r="AP67" s="275">
        <v>275246926</v>
      </c>
      <c r="AQ67" s="275">
        <v>337025314</v>
      </c>
      <c r="AR67" s="275">
        <v>182723733</v>
      </c>
      <c r="AS67" s="275">
        <v>0</v>
      </c>
      <c r="AT67" s="275">
        <v>58446</v>
      </c>
      <c r="AU67" s="276">
        <v>795054419</v>
      </c>
      <c r="AV67" s="275">
        <v>11782943</v>
      </c>
      <c r="AW67" s="277">
        <v>806837362</v>
      </c>
    </row>
    <row r="68" spans="1:49" s="10" customFormat="1" ht="12.75" x14ac:dyDescent="0.2">
      <c r="A68" s="43" t="s">
        <v>88</v>
      </c>
      <c r="B68" s="50">
        <v>46370632</v>
      </c>
      <c r="C68" s="50">
        <v>25559818</v>
      </c>
      <c r="D68" s="50"/>
      <c r="E68" s="50">
        <v>0</v>
      </c>
      <c r="F68" s="50">
        <v>459732</v>
      </c>
      <c r="G68" s="63">
        <v>72390182</v>
      </c>
      <c r="H68" s="50"/>
      <c r="I68" s="51">
        <v>72390182</v>
      </c>
      <c r="K68" s="43" t="s">
        <v>88</v>
      </c>
      <c r="L68" s="50">
        <v>52117867</v>
      </c>
      <c r="M68" s="50">
        <v>22636861</v>
      </c>
      <c r="N68" s="50">
        <v>3849398</v>
      </c>
      <c r="O68" s="50">
        <v>0</v>
      </c>
      <c r="P68" s="50">
        <v>261562</v>
      </c>
      <c r="Q68" s="63">
        <v>78865688</v>
      </c>
      <c r="R68" s="50"/>
      <c r="S68" s="51">
        <v>78865688</v>
      </c>
      <c r="U68" s="43" t="s">
        <v>88</v>
      </c>
      <c r="V68" s="50">
        <v>71271136</v>
      </c>
      <c r="W68" s="50">
        <v>33720438</v>
      </c>
      <c r="X68" s="50">
        <v>8664882</v>
      </c>
      <c r="Y68" s="50">
        <v>107137</v>
      </c>
      <c r="Z68" s="50">
        <v>702309</v>
      </c>
      <c r="AA68" s="59">
        <v>114465902</v>
      </c>
      <c r="AB68" s="50"/>
      <c r="AC68" s="51">
        <v>114465902</v>
      </c>
      <c r="AE68" s="43" t="s">
        <v>88</v>
      </c>
      <c r="AF68" s="50">
        <v>117921019</v>
      </c>
      <c r="AG68" s="50">
        <v>42610158</v>
      </c>
      <c r="AH68" s="50"/>
      <c r="AI68" s="50">
        <v>680849</v>
      </c>
      <c r="AJ68" s="50">
        <v>982896</v>
      </c>
      <c r="AK68" s="59">
        <v>162194922</v>
      </c>
      <c r="AL68" s="50"/>
      <c r="AM68" s="51">
        <v>162194922</v>
      </c>
      <c r="AO68" s="43" t="s">
        <v>88</v>
      </c>
      <c r="AP68" s="275">
        <v>63974831</v>
      </c>
      <c r="AQ68" s="278">
        <v>74353591</v>
      </c>
      <c r="AR68" s="275"/>
      <c r="AS68" s="275">
        <v>556994</v>
      </c>
      <c r="AT68" s="275">
        <v>2600106</v>
      </c>
      <c r="AU68" s="276">
        <v>141485522</v>
      </c>
      <c r="AV68" s="275"/>
      <c r="AW68" s="277">
        <v>141485522</v>
      </c>
    </row>
    <row r="69" spans="1:49" s="10" customFormat="1" ht="12.75" x14ac:dyDescent="0.2">
      <c r="A69" s="43" t="s">
        <v>89</v>
      </c>
      <c r="B69" s="50">
        <v>2203098</v>
      </c>
      <c r="C69" s="50">
        <v>2019554</v>
      </c>
      <c r="D69" s="50">
        <v>1400</v>
      </c>
      <c r="E69" s="50"/>
      <c r="F69" s="50">
        <v>0</v>
      </c>
      <c r="G69" s="63">
        <v>4224052</v>
      </c>
      <c r="H69" s="50"/>
      <c r="I69" s="51">
        <v>4224052</v>
      </c>
      <c r="K69" s="43" t="s">
        <v>89</v>
      </c>
      <c r="L69" s="50">
        <v>2869878</v>
      </c>
      <c r="M69" s="50">
        <v>660</v>
      </c>
      <c r="N69" s="50">
        <v>0</v>
      </c>
      <c r="O69" s="50"/>
      <c r="P69" s="50">
        <v>0</v>
      </c>
      <c r="Q69" s="63">
        <v>2870538</v>
      </c>
      <c r="R69" s="50"/>
      <c r="S69" s="51">
        <v>2870538</v>
      </c>
      <c r="U69" s="43" t="s">
        <v>89</v>
      </c>
      <c r="V69" s="50">
        <v>109134</v>
      </c>
      <c r="W69" s="50">
        <v>90168</v>
      </c>
      <c r="X69" s="50">
        <v>0</v>
      </c>
      <c r="Y69" s="50"/>
      <c r="Z69" s="50">
        <v>0</v>
      </c>
      <c r="AA69" s="59">
        <v>199302</v>
      </c>
      <c r="AB69" s="50"/>
      <c r="AC69" s="51">
        <v>199302</v>
      </c>
      <c r="AE69" s="43" t="s">
        <v>89</v>
      </c>
      <c r="AF69" s="50">
        <v>149521</v>
      </c>
      <c r="AG69" s="50">
        <v>89327</v>
      </c>
      <c r="AH69" s="50">
        <v>11143</v>
      </c>
      <c r="AI69" s="50"/>
      <c r="AJ69" s="50">
        <v>0</v>
      </c>
      <c r="AK69" s="59">
        <v>249991</v>
      </c>
      <c r="AL69" s="50"/>
      <c r="AM69" s="51">
        <v>249991</v>
      </c>
      <c r="AO69" s="43" t="s">
        <v>89</v>
      </c>
      <c r="AP69" s="275">
        <v>559078</v>
      </c>
      <c r="AQ69" s="275">
        <v>1340742</v>
      </c>
      <c r="AR69" s="275">
        <v>71057</v>
      </c>
      <c r="AS69" s="275"/>
      <c r="AT69" s="275">
        <v>0</v>
      </c>
      <c r="AU69" s="276">
        <v>1970877</v>
      </c>
      <c r="AV69" s="275"/>
      <c r="AW69" s="277">
        <v>1970877</v>
      </c>
    </row>
    <row r="70" spans="1:49" s="10" customFormat="1" ht="12.75" x14ac:dyDescent="0.2">
      <c r="A70" s="43" t="s">
        <v>90</v>
      </c>
      <c r="B70" s="50">
        <v>181678091</v>
      </c>
      <c r="C70" s="50">
        <v>139630356</v>
      </c>
      <c r="D70" s="50">
        <v>37696463</v>
      </c>
      <c r="E70" s="50">
        <v>0</v>
      </c>
      <c r="F70" s="50">
        <v>0</v>
      </c>
      <c r="G70" s="63">
        <v>359004910</v>
      </c>
      <c r="H70" s="50"/>
      <c r="I70" s="51">
        <v>359004910</v>
      </c>
      <c r="K70" s="43" t="s">
        <v>90</v>
      </c>
      <c r="L70" s="50">
        <v>174043053</v>
      </c>
      <c r="M70" s="50">
        <v>128234793</v>
      </c>
      <c r="N70" s="50">
        <v>17760250</v>
      </c>
      <c r="O70" s="50">
        <v>0</v>
      </c>
      <c r="P70" s="50">
        <v>1428121</v>
      </c>
      <c r="Q70" s="63">
        <v>321466217</v>
      </c>
      <c r="R70" s="50"/>
      <c r="S70" s="51">
        <v>321466217</v>
      </c>
      <c r="U70" s="43" t="s">
        <v>90</v>
      </c>
      <c r="V70" s="50">
        <v>172655195</v>
      </c>
      <c r="W70" s="50">
        <v>128218166</v>
      </c>
      <c r="X70" s="50">
        <v>5765714</v>
      </c>
      <c r="Y70" s="50">
        <v>0</v>
      </c>
      <c r="Z70" s="50">
        <v>3729</v>
      </c>
      <c r="AA70" s="59">
        <v>306642804</v>
      </c>
      <c r="AB70" s="50"/>
      <c r="AC70" s="51">
        <v>306642804</v>
      </c>
      <c r="AE70" s="43" t="s">
        <v>90</v>
      </c>
      <c r="AF70" s="50">
        <v>189573888</v>
      </c>
      <c r="AG70" s="50">
        <v>147178170</v>
      </c>
      <c r="AH70" s="50">
        <v>3470130</v>
      </c>
      <c r="AI70" s="50">
        <v>0</v>
      </c>
      <c r="AJ70" s="50">
        <v>342681</v>
      </c>
      <c r="AK70" s="59">
        <v>340564869</v>
      </c>
      <c r="AL70" s="50"/>
      <c r="AM70" s="51">
        <v>340564869</v>
      </c>
      <c r="AO70" s="43" t="s">
        <v>90</v>
      </c>
      <c r="AP70" s="275">
        <v>129694341</v>
      </c>
      <c r="AQ70" s="275">
        <v>190745020</v>
      </c>
      <c r="AR70" s="275"/>
      <c r="AS70" s="275">
        <v>0</v>
      </c>
      <c r="AT70" s="275">
        <v>519880</v>
      </c>
      <c r="AU70" s="276">
        <v>320959241</v>
      </c>
      <c r="AV70" s="275"/>
      <c r="AW70" s="277">
        <v>320959241</v>
      </c>
    </row>
    <row r="71" spans="1:49" s="10" customFormat="1" ht="12.75" x14ac:dyDescent="0.2">
      <c r="A71" s="43" t="s">
        <v>91</v>
      </c>
      <c r="B71" s="50">
        <v>8100388</v>
      </c>
      <c r="C71" s="50">
        <v>14895955</v>
      </c>
      <c r="D71" s="50"/>
      <c r="E71" s="50">
        <v>0</v>
      </c>
      <c r="F71" s="50"/>
      <c r="G71" s="63">
        <v>22996343</v>
      </c>
      <c r="H71" s="50"/>
      <c r="I71" s="51">
        <v>22996343</v>
      </c>
      <c r="K71" s="43" t="s">
        <v>91</v>
      </c>
      <c r="L71" s="50">
        <v>6235449</v>
      </c>
      <c r="M71" s="50">
        <v>6506071</v>
      </c>
      <c r="N71" s="50"/>
      <c r="O71" s="50"/>
      <c r="P71" s="50"/>
      <c r="Q71" s="63">
        <v>12741520</v>
      </c>
      <c r="R71" s="50"/>
      <c r="S71" s="51">
        <v>12741520</v>
      </c>
      <c r="U71" s="43" t="s">
        <v>91</v>
      </c>
      <c r="V71" s="50">
        <v>8776607</v>
      </c>
      <c r="W71" s="50">
        <v>5630855</v>
      </c>
      <c r="X71" s="50"/>
      <c r="Y71" s="50"/>
      <c r="Z71" s="50"/>
      <c r="AA71" s="59">
        <v>14407462</v>
      </c>
      <c r="AB71" s="50"/>
      <c r="AC71" s="51">
        <v>14407462</v>
      </c>
      <c r="AE71" s="43" t="s">
        <v>91</v>
      </c>
      <c r="AF71" s="50">
        <v>13040001</v>
      </c>
      <c r="AG71" s="50">
        <v>2725346</v>
      </c>
      <c r="AH71" s="50"/>
      <c r="AI71" s="50"/>
      <c r="AJ71" s="50"/>
      <c r="AK71" s="59">
        <v>15765347</v>
      </c>
      <c r="AL71" s="50"/>
      <c r="AM71" s="51">
        <v>15765347</v>
      </c>
      <c r="AO71" s="43" t="s">
        <v>91</v>
      </c>
      <c r="AP71" s="275">
        <v>15599952</v>
      </c>
      <c r="AQ71" s="275">
        <v>7866609</v>
      </c>
      <c r="AR71" s="275"/>
      <c r="AS71" s="275"/>
      <c r="AT71" s="275"/>
      <c r="AU71" s="276">
        <v>23466561</v>
      </c>
      <c r="AV71" s="275"/>
      <c r="AW71" s="277">
        <v>23466561</v>
      </c>
    </row>
    <row r="72" spans="1:49" s="10" customFormat="1" ht="12.75" x14ac:dyDescent="0.2">
      <c r="A72" s="43" t="s">
        <v>92</v>
      </c>
      <c r="B72" s="50">
        <v>295062502</v>
      </c>
      <c r="C72" s="50">
        <v>297367059</v>
      </c>
      <c r="D72" s="50">
        <v>257627022</v>
      </c>
      <c r="E72" s="50">
        <v>0</v>
      </c>
      <c r="F72" s="50">
        <v>698698</v>
      </c>
      <c r="G72" s="63">
        <v>850755281</v>
      </c>
      <c r="H72" s="50">
        <v>239830969</v>
      </c>
      <c r="I72" s="51">
        <v>1090586250</v>
      </c>
      <c r="K72" s="43" t="s">
        <v>92</v>
      </c>
      <c r="L72" s="50">
        <v>231935462</v>
      </c>
      <c r="M72" s="50">
        <v>303010110</v>
      </c>
      <c r="N72" s="50">
        <v>221318658</v>
      </c>
      <c r="O72" s="50">
        <v>0</v>
      </c>
      <c r="P72" s="50">
        <v>1082228</v>
      </c>
      <c r="Q72" s="63">
        <v>757346458</v>
      </c>
      <c r="R72" s="50">
        <v>256815988</v>
      </c>
      <c r="S72" s="51">
        <v>1014162446</v>
      </c>
      <c r="U72" s="43" t="s">
        <v>92</v>
      </c>
      <c r="V72" s="50">
        <v>282279034</v>
      </c>
      <c r="W72" s="50">
        <v>330870443</v>
      </c>
      <c r="X72" s="50">
        <v>430366715</v>
      </c>
      <c r="Y72" s="50">
        <v>0</v>
      </c>
      <c r="Z72" s="50">
        <v>4852430</v>
      </c>
      <c r="AA72" s="59">
        <v>1048368622</v>
      </c>
      <c r="AB72" s="50">
        <v>139107892</v>
      </c>
      <c r="AC72" s="51">
        <v>1187476514</v>
      </c>
      <c r="AE72" s="43" t="s">
        <v>92</v>
      </c>
      <c r="AF72" s="50">
        <v>315587787</v>
      </c>
      <c r="AG72" s="50">
        <v>457124939</v>
      </c>
      <c r="AH72" s="50">
        <v>450357645</v>
      </c>
      <c r="AI72" s="50">
        <v>0</v>
      </c>
      <c r="AJ72" s="50">
        <v>8816843</v>
      </c>
      <c r="AK72" s="59">
        <v>1231887214</v>
      </c>
      <c r="AL72" s="50">
        <v>128765078</v>
      </c>
      <c r="AM72" s="51">
        <v>1360652292</v>
      </c>
      <c r="AO72" s="43" t="s">
        <v>92</v>
      </c>
      <c r="AP72" s="275">
        <v>352625131</v>
      </c>
      <c r="AQ72" s="275">
        <v>478682923</v>
      </c>
      <c r="AR72" s="275">
        <v>456821037</v>
      </c>
      <c r="AS72" s="275">
        <v>0</v>
      </c>
      <c r="AT72" s="275">
        <v>10493699</v>
      </c>
      <c r="AU72" s="276">
        <v>1298622790</v>
      </c>
      <c r="AV72" s="275">
        <v>117862160</v>
      </c>
      <c r="AW72" s="277">
        <v>1416484950</v>
      </c>
    </row>
    <row r="73" spans="1:49" s="10" customFormat="1" ht="12.75" x14ac:dyDescent="0.2">
      <c r="A73" s="43" t="s">
        <v>93</v>
      </c>
      <c r="B73" s="50">
        <v>579301</v>
      </c>
      <c r="C73" s="50">
        <v>2929992</v>
      </c>
      <c r="D73" s="50">
        <v>1944824</v>
      </c>
      <c r="E73" s="50"/>
      <c r="F73" s="50">
        <v>4474382</v>
      </c>
      <c r="G73" s="63">
        <v>9928499</v>
      </c>
      <c r="H73" s="50">
        <v>417606</v>
      </c>
      <c r="I73" s="51">
        <v>10346105</v>
      </c>
      <c r="K73" s="43" t="s">
        <v>93</v>
      </c>
      <c r="L73" s="50">
        <v>351717</v>
      </c>
      <c r="M73" s="50">
        <v>1562923</v>
      </c>
      <c r="N73" s="50">
        <v>922783</v>
      </c>
      <c r="O73" s="50"/>
      <c r="P73" s="50">
        <v>0</v>
      </c>
      <c r="Q73" s="63">
        <v>2837423</v>
      </c>
      <c r="R73" s="50">
        <v>295199</v>
      </c>
      <c r="S73" s="51">
        <v>3132622</v>
      </c>
      <c r="U73" s="43" t="s">
        <v>93</v>
      </c>
      <c r="V73" s="50">
        <v>5062</v>
      </c>
      <c r="W73" s="50">
        <v>2800754</v>
      </c>
      <c r="X73" s="50">
        <v>2521287</v>
      </c>
      <c r="Y73" s="50"/>
      <c r="Z73" s="50">
        <v>0</v>
      </c>
      <c r="AA73" s="59">
        <v>5327103</v>
      </c>
      <c r="AB73" s="50">
        <v>175411</v>
      </c>
      <c r="AC73" s="51">
        <v>5502514</v>
      </c>
      <c r="AE73" s="43" t="s">
        <v>93</v>
      </c>
      <c r="AF73" s="50">
        <v>4098722</v>
      </c>
      <c r="AG73" s="50">
        <v>1953923</v>
      </c>
      <c r="AH73" s="50">
        <v>1775838</v>
      </c>
      <c r="AI73" s="50">
        <v>0</v>
      </c>
      <c r="AJ73" s="50">
        <v>14990</v>
      </c>
      <c r="AK73" s="59">
        <v>7843473</v>
      </c>
      <c r="AL73" s="50">
        <v>215496</v>
      </c>
      <c r="AM73" s="51">
        <v>8058969</v>
      </c>
      <c r="AO73" s="43" t="s">
        <v>93</v>
      </c>
      <c r="AP73" s="275">
        <v>1601402</v>
      </c>
      <c r="AQ73" s="275">
        <v>5205546</v>
      </c>
      <c r="AR73" s="275">
        <v>635535</v>
      </c>
      <c r="AS73" s="275"/>
      <c r="AT73" s="275">
        <v>0</v>
      </c>
      <c r="AU73" s="276">
        <v>7442483</v>
      </c>
      <c r="AV73" s="275">
        <v>192553</v>
      </c>
      <c r="AW73" s="277">
        <v>7635036</v>
      </c>
    </row>
    <row r="74" spans="1:49" s="10" customFormat="1" ht="12.75" x14ac:dyDescent="0.2">
      <c r="A74" s="43" t="s">
        <v>94</v>
      </c>
      <c r="B74" s="50">
        <v>1711188</v>
      </c>
      <c r="C74" s="50">
        <v>6459210</v>
      </c>
      <c r="D74" s="50">
        <v>13154386</v>
      </c>
      <c r="E74" s="50">
        <v>0</v>
      </c>
      <c r="F74" s="50">
        <v>56663</v>
      </c>
      <c r="G74" s="63">
        <v>21381447</v>
      </c>
      <c r="H74" s="50"/>
      <c r="I74" s="51">
        <v>21381447</v>
      </c>
      <c r="K74" s="43" t="s">
        <v>94</v>
      </c>
      <c r="L74" s="50">
        <v>1908068</v>
      </c>
      <c r="M74" s="50">
        <v>3601931</v>
      </c>
      <c r="N74" s="50">
        <v>419522</v>
      </c>
      <c r="O74" s="50">
        <v>0</v>
      </c>
      <c r="P74" s="50">
        <v>283105</v>
      </c>
      <c r="Q74" s="63">
        <v>6212626</v>
      </c>
      <c r="R74" s="50"/>
      <c r="S74" s="51">
        <v>6212626</v>
      </c>
      <c r="U74" s="43" t="s">
        <v>94</v>
      </c>
      <c r="V74" s="50">
        <v>5352536</v>
      </c>
      <c r="W74" s="50">
        <v>923395</v>
      </c>
      <c r="X74" s="50">
        <v>206376</v>
      </c>
      <c r="Y74" s="50">
        <v>0</v>
      </c>
      <c r="Z74" s="50">
        <v>38716</v>
      </c>
      <c r="AA74" s="59">
        <v>6521023</v>
      </c>
      <c r="AB74" s="50"/>
      <c r="AC74" s="51">
        <v>6521023</v>
      </c>
      <c r="AE74" s="43" t="s">
        <v>94</v>
      </c>
      <c r="AF74" s="50">
        <v>3178901</v>
      </c>
      <c r="AG74" s="50">
        <v>1898698</v>
      </c>
      <c r="AH74" s="50">
        <v>0</v>
      </c>
      <c r="AI74" s="50">
        <v>250374</v>
      </c>
      <c r="AJ74" s="50">
        <v>41535</v>
      </c>
      <c r="AK74" s="59">
        <v>5369508</v>
      </c>
      <c r="AL74" s="50"/>
      <c r="AM74" s="51">
        <v>5369508</v>
      </c>
      <c r="AO74" s="43" t="s">
        <v>94</v>
      </c>
      <c r="AP74" s="275">
        <v>5327549</v>
      </c>
      <c r="AQ74" s="275">
        <v>5781866</v>
      </c>
      <c r="AR74" s="275">
        <v>0</v>
      </c>
      <c r="AS74" s="275">
        <v>0</v>
      </c>
      <c r="AT74" s="275">
        <v>70698</v>
      </c>
      <c r="AU74" s="276">
        <v>11180113</v>
      </c>
      <c r="AV74" s="275"/>
      <c r="AW74" s="277">
        <v>11180113</v>
      </c>
    </row>
    <row r="75" spans="1:49" s="10" customFormat="1" ht="12.75" x14ac:dyDescent="0.2">
      <c r="A75" s="43" t="s">
        <v>95</v>
      </c>
      <c r="B75" s="50">
        <v>7773764</v>
      </c>
      <c r="C75" s="50">
        <v>13042206</v>
      </c>
      <c r="D75" s="50"/>
      <c r="E75" s="50"/>
      <c r="F75" s="50">
        <v>0</v>
      </c>
      <c r="G75" s="63">
        <v>20815970</v>
      </c>
      <c r="H75" s="50"/>
      <c r="I75" s="51">
        <v>20815970</v>
      </c>
      <c r="K75" s="43" t="s">
        <v>95</v>
      </c>
      <c r="L75" s="50">
        <v>7546042</v>
      </c>
      <c r="M75" s="50">
        <v>13150914</v>
      </c>
      <c r="N75" s="50"/>
      <c r="O75" s="50"/>
      <c r="P75" s="50">
        <v>0</v>
      </c>
      <c r="Q75" s="63">
        <v>20696956</v>
      </c>
      <c r="R75" s="50"/>
      <c r="S75" s="51">
        <v>20696956</v>
      </c>
      <c r="U75" s="43" t="s">
        <v>95</v>
      </c>
      <c r="V75" s="50">
        <v>10860356</v>
      </c>
      <c r="W75" s="50">
        <v>43414550</v>
      </c>
      <c r="X75" s="50"/>
      <c r="Y75" s="50"/>
      <c r="Z75" s="50">
        <v>453444</v>
      </c>
      <c r="AA75" s="59">
        <v>54728350</v>
      </c>
      <c r="AB75" s="50"/>
      <c r="AC75" s="51">
        <v>54728350</v>
      </c>
      <c r="AE75" s="43" t="s">
        <v>95</v>
      </c>
      <c r="AF75" s="50">
        <v>14257907</v>
      </c>
      <c r="AG75" s="50">
        <v>67401706</v>
      </c>
      <c r="AH75" s="50"/>
      <c r="AI75" s="50">
        <v>0</v>
      </c>
      <c r="AJ75" s="50">
        <v>319623</v>
      </c>
      <c r="AK75" s="59">
        <v>81979236</v>
      </c>
      <c r="AL75" s="50"/>
      <c r="AM75" s="51">
        <v>81979236</v>
      </c>
      <c r="AO75" s="43" t="s">
        <v>95</v>
      </c>
      <c r="AP75" s="275">
        <v>23230597</v>
      </c>
      <c r="AQ75" s="275">
        <v>28271557</v>
      </c>
      <c r="AR75" s="275">
        <v>0</v>
      </c>
      <c r="AS75" s="275">
        <v>0</v>
      </c>
      <c r="AT75" s="275">
        <v>1393342</v>
      </c>
      <c r="AU75" s="276">
        <v>52895496</v>
      </c>
      <c r="AV75" s="275">
        <v>63380</v>
      </c>
      <c r="AW75" s="277">
        <v>52958876</v>
      </c>
    </row>
    <row r="76" spans="1:49" s="10" customFormat="1" ht="12.75" x14ac:dyDescent="0.2">
      <c r="A76" s="43" t="s">
        <v>96</v>
      </c>
      <c r="B76" s="50">
        <v>0</v>
      </c>
      <c r="C76" s="50">
        <v>1124</v>
      </c>
      <c r="D76" s="50">
        <v>0</v>
      </c>
      <c r="E76" s="50"/>
      <c r="F76" s="50"/>
      <c r="G76" s="63">
        <v>1124</v>
      </c>
      <c r="H76" s="50">
        <v>0</v>
      </c>
      <c r="I76" s="51">
        <v>1124</v>
      </c>
      <c r="K76" s="43" t="s">
        <v>96</v>
      </c>
      <c r="L76" s="50">
        <v>0</v>
      </c>
      <c r="M76" s="50">
        <v>356</v>
      </c>
      <c r="N76" s="50">
        <v>0</v>
      </c>
      <c r="O76" s="50">
        <v>0</v>
      </c>
      <c r="P76" s="50"/>
      <c r="Q76" s="63">
        <v>356</v>
      </c>
      <c r="R76" s="50">
        <v>0</v>
      </c>
      <c r="S76" s="51">
        <v>356</v>
      </c>
      <c r="U76" s="43" t="s">
        <v>96</v>
      </c>
      <c r="V76" s="50">
        <v>373696</v>
      </c>
      <c r="W76" s="50">
        <v>0</v>
      </c>
      <c r="X76" s="50"/>
      <c r="Y76" s="50">
        <v>0</v>
      </c>
      <c r="Z76" s="50"/>
      <c r="AA76" s="59">
        <v>373696</v>
      </c>
      <c r="AB76" s="50"/>
      <c r="AC76" s="51">
        <v>373696</v>
      </c>
      <c r="AE76" s="43" t="s">
        <v>96</v>
      </c>
      <c r="AF76" s="50">
        <v>0</v>
      </c>
      <c r="AG76" s="50">
        <v>0</v>
      </c>
      <c r="AH76" s="50"/>
      <c r="AI76" s="50">
        <v>0</v>
      </c>
      <c r="AJ76" s="50"/>
      <c r="AK76" s="59">
        <v>0</v>
      </c>
      <c r="AL76" s="50"/>
      <c r="AM76" s="51">
        <v>0</v>
      </c>
      <c r="AO76" s="43" t="s">
        <v>96</v>
      </c>
      <c r="AP76" s="275">
        <v>23848</v>
      </c>
      <c r="AQ76" s="275">
        <v>0</v>
      </c>
      <c r="AR76" s="275"/>
      <c r="AS76" s="275">
        <v>0</v>
      </c>
      <c r="AT76" s="275"/>
      <c r="AU76" s="276">
        <v>23848</v>
      </c>
      <c r="AV76" s="275"/>
      <c r="AW76" s="277">
        <v>23848</v>
      </c>
    </row>
    <row r="77" spans="1:49" s="10" customFormat="1" ht="12.75" x14ac:dyDescent="0.2">
      <c r="A77" s="43" t="s">
        <v>97</v>
      </c>
      <c r="B77" s="50">
        <v>8935926</v>
      </c>
      <c r="C77" s="50">
        <v>3881154</v>
      </c>
      <c r="D77" s="50"/>
      <c r="E77" s="50">
        <v>0</v>
      </c>
      <c r="F77" s="50">
        <v>0</v>
      </c>
      <c r="G77" s="63">
        <v>12817080</v>
      </c>
      <c r="H77" s="50"/>
      <c r="I77" s="51">
        <v>12817080</v>
      </c>
      <c r="K77" s="43" t="s">
        <v>97</v>
      </c>
      <c r="L77" s="50">
        <v>8854503</v>
      </c>
      <c r="M77" s="50">
        <v>3126080</v>
      </c>
      <c r="N77" s="50"/>
      <c r="O77" s="50">
        <v>0</v>
      </c>
      <c r="P77" s="50">
        <v>0</v>
      </c>
      <c r="Q77" s="63">
        <v>11980583</v>
      </c>
      <c r="R77" s="50"/>
      <c r="S77" s="51">
        <v>11980583</v>
      </c>
      <c r="U77" s="43" t="s">
        <v>97</v>
      </c>
      <c r="V77" s="50">
        <v>11156423</v>
      </c>
      <c r="W77" s="50">
        <v>1012298</v>
      </c>
      <c r="X77" s="50"/>
      <c r="Y77" s="50">
        <v>20657</v>
      </c>
      <c r="Z77" s="50">
        <v>0</v>
      </c>
      <c r="AA77" s="59">
        <v>12189378</v>
      </c>
      <c r="AB77" s="50"/>
      <c r="AC77" s="51">
        <v>12189378</v>
      </c>
      <c r="AE77" s="43" t="s">
        <v>97</v>
      </c>
      <c r="AF77" s="50">
        <v>12130479</v>
      </c>
      <c r="AG77" s="50">
        <v>3063818</v>
      </c>
      <c r="AH77" s="50"/>
      <c r="AI77" s="50">
        <v>0</v>
      </c>
      <c r="AJ77" s="50">
        <v>0</v>
      </c>
      <c r="AK77" s="59">
        <v>15194297</v>
      </c>
      <c r="AL77" s="50"/>
      <c r="AM77" s="51">
        <v>15194297</v>
      </c>
      <c r="AO77" s="43" t="s">
        <v>97</v>
      </c>
      <c r="AP77" s="275">
        <v>9174928</v>
      </c>
      <c r="AQ77" s="275">
        <v>5723595</v>
      </c>
      <c r="AR77" s="275">
        <v>0</v>
      </c>
      <c r="AS77" s="275">
        <v>0</v>
      </c>
      <c r="AT77" s="275">
        <v>0</v>
      </c>
      <c r="AU77" s="276">
        <v>14898523</v>
      </c>
      <c r="AV77" s="275"/>
      <c r="AW77" s="277">
        <v>14898523</v>
      </c>
    </row>
    <row r="78" spans="1:49" s="10" customFormat="1" ht="12.75" x14ac:dyDescent="0.2">
      <c r="A78" s="43" t="s">
        <v>98</v>
      </c>
      <c r="B78" s="50">
        <v>122770</v>
      </c>
      <c r="C78" s="50">
        <v>0</v>
      </c>
      <c r="D78" s="50"/>
      <c r="E78" s="50"/>
      <c r="F78" s="50">
        <v>0</v>
      </c>
      <c r="G78" s="63">
        <v>122770</v>
      </c>
      <c r="H78" s="50"/>
      <c r="I78" s="51">
        <v>122770</v>
      </c>
      <c r="K78" s="43" t="s">
        <v>98</v>
      </c>
      <c r="L78" s="50">
        <v>446373</v>
      </c>
      <c r="M78" s="50">
        <v>6844</v>
      </c>
      <c r="N78" s="50"/>
      <c r="O78" s="50"/>
      <c r="P78" s="50">
        <v>0</v>
      </c>
      <c r="Q78" s="63">
        <v>453217</v>
      </c>
      <c r="R78" s="50"/>
      <c r="S78" s="51">
        <v>453217</v>
      </c>
      <c r="U78" s="43" t="s">
        <v>98</v>
      </c>
      <c r="V78" s="50">
        <v>174681</v>
      </c>
      <c r="W78" s="50">
        <v>113853</v>
      </c>
      <c r="X78" s="50"/>
      <c r="Y78" s="50"/>
      <c r="Z78" s="50"/>
      <c r="AA78" s="59">
        <v>288534</v>
      </c>
      <c r="AB78" s="50"/>
      <c r="AC78" s="51">
        <v>288534</v>
      </c>
      <c r="AE78" s="43" t="s">
        <v>98</v>
      </c>
      <c r="AF78" s="50">
        <v>147024</v>
      </c>
      <c r="AG78" s="50">
        <v>0</v>
      </c>
      <c r="AH78" s="50"/>
      <c r="AI78" s="50"/>
      <c r="AJ78" s="50">
        <v>0</v>
      </c>
      <c r="AK78" s="59">
        <v>147024</v>
      </c>
      <c r="AL78" s="50"/>
      <c r="AM78" s="51">
        <v>147024</v>
      </c>
      <c r="AO78" s="43" t="s">
        <v>98</v>
      </c>
      <c r="AP78" s="275">
        <v>345141</v>
      </c>
      <c r="AQ78" s="275">
        <v>0</v>
      </c>
      <c r="AR78" s="275"/>
      <c r="AS78" s="275"/>
      <c r="AT78" s="275"/>
      <c r="AU78" s="276">
        <v>345141</v>
      </c>
      <c r="AV78" s="275"/>
      <c r="AW78" s="277">
        <v>345141</v>
      </c>
    </row>
    <row r="79" spans="1:49" s="10" customFormat="1" ht="12.75" x14ac:dyDescent="0.2">
      <c r="A79" s="43" t="s">
        <v>99</v>
      </c>
      <c r="B79" s="50">
        <v>0</v>
      </c>
      <c r="C79" s="50">
        <v>0</v>
      </c>
      <c r="D79" s="50"/>
      <c r="E79" s="50">
        <v>0</v>
      </c>
      <c r="F79" s="50"/>
      <c r="G79" s="63">
        <v>0</v>
      </c>
      <c r="H79" s="50"/>
      <c r="I79" s="51">
        <v>0</v>
      </c>
      <c r="K79" s="43" t="s">
        <v>99</v>
      </c>
      <c r="L79" s="50">
        <v>0</v>
      </c>
      <c r="M79" s="50">
        <v>0</v>
      </c>
      <c r="N79" s="50"/>
      <c r="O79" s="50">
        <v>0</v>
      </c>
      <c r="P79" s="50"/>
      <c r="Q79" s="63">
        <v>0</v>
      </c>
      <c r="R79" s="50"/>
      <c r="S79" s="51">
        <v>0</v>
      </c>
      <c r="U79" s="43" t="s">
        <v>99</v>
      </c>
      <c r="V79" s="50">
        <v>0</v>
      </c>
      <c r="W79" s="50">
        <v>0</v>
      </c>
      <c r="X79" s="50"/>
      <c r="Y79" s="50">
        <v>280522</v>
      </c>
      <c r="Z79" s="50"/>
      <c r="AA79" s="59">
        <v>280522</v>
      </c>
      <c r="AB79" s="50"/>
      <c r="AC79" s="51">
        <v>280522</v>
      </c>
      <c r="AE79" s="43" t="s">
        <v>99</v>
      </c>
      <c r="AF79" s="50">
        <v>0</v>
      </c>
      <c r="AG79" s="50">
        <v>0</v>
      </c>
      <c r="AH79" s="50"/>
      <c r="AI79" s="50">
        <v>273029</v>
      </c>
      <c r="AJ79" s="50"/>
      <c r="AK79" s="59">
        <v>273029</v>
      </c>
      <c r="AL79" s="50"/>
      <c r="AM79" s="51">
        <v>273029</v>
      </c>
      <c r="AO79" s="43" t="s">
        <v>99</v>
      </c>
      <c r="AP79" s="275">
        <v>0</v>
      </c>
      <c r="AQ79" s="275">
        <v>0</v>
      </c>
      <c r="AR79" s="275"/>
      <c r="AS79" s="275">
        <v>689254</v>
      </c>
      <c r="AT79" s="275"/>
      <c r="AU79" s="276">
        <v>689254</v>
      </c>
      <c r="AV79" s="275"/>
      <c r="AW79" s="277">
        <v>689254</v>
      </c>
    </row>
    <row r="80" spans="1:49" s="10" customFormat="1" ht="12.75" x14ac:dyDescent="0.2">
      <c r="A80" s="43" t="s">
        <v>100</v>
      </c>
      <c r="B80" s="50">
        <v>0</v>
      </c>
      <c r="C80" s="50"/>
      <c r="D80" s="50"/>
      <c r="E80" s="50"/>
      <c r="F80" s="50"/>
      <c r="G80" s="63">
        <v>0</v>
      </c>
      <c r="H80" s="50"/>
      <c r="I80" s="51">
        <v>0</v>
      </c>
      <c r="K80" s="43" t="s">
        <v>100</v>
      </c>
      <c r="L80" s="50">
        <v>0</v>
      </c>
      <c r="M80" s="50"/>
      <c r="N80" s="50"/>
      <c r="O80" s="50"/>
      <c r="P80" s="50"/>
      <c r="Q80" s="63">
        <v>0</v>
      </c>
      <c r="R80" s="50"/>
      <c r="S80" s="51">
        <v>0</v>
      </c>
      <c r="U80" s="43" t="s">
        <v>100</v>
      </c>
      <c r="V80" s="50">
        <v>0</v>
      </c>
      <c r="W80" s="50"/>
      <c r="X80" s="50"/>
      <c r="Y80" s="50"/>
      <c r="Z80" s="50"/>
      <c r="AA80" s="59">
        <v>0</v>
      </c>
      <c r="AB80" s="50"/>
      <c r="AC80" s="51">
        <v>0</v>
      </c>
      <c r="AE80" s="43" t="s">
        <v>100</v>
      </c>
      <c r="AF80" s="50">
        <v>0</v>
      </c>
      <c r="AG80" s="50"/>
      <c r="AH80" s="50"/>
      <c r="AI80" s="50">
        <v>0</v>
      </c>
      <c r="AJ80" s="50"/>
      <c r="AK80" s="59">
        <v>0</v>
      </c>
      <c r="AL80" s="50"/>
      <c r="AM80" s="51">
        <v>0</v>
      </c>
      <c r="AO80" s="43" t="s">
        <v>100</v>
      </c>
      <c r="AP80" s="275">
        <v>0</v>
      </c>
      <c r="AQ80" s="275"/>
      <c r="AR80" s="275"/>
      <c r="AS80" s="275">
        <v>0</v>
      </c>
      <c r="AT80" s="275"/>
      <c r="AU80" s="276">
        <v>0</v>
      </c>
      <c r="AV80" s="275"/>
      <c r="AW80" s="277">
        <v>0</v>
      </c>
    </row>
    <row r="81" spans="1:49" s="10" customFormat="1" ht="12.75" x14ac:dyDescent="0.2">
      <c r="A81" s="43" t="s">
        <v>101</v>
      </c>
      <c r="B81" s="50">
        <v>1754070</v>
      </c>
      <c r="C81" s="50">
        <v>0</v>
      </c>
      <c r="D81" s="50"/>
      <c r="E81" s="50"/>
      <c r="F81" s="50">
        <v>0</v>
      </c>
      <c r="G81" s="63">
        <v>1754070</v>
      </c>
      <c r="H81" s="50"/>
      <c r="I81" s="51">
        <v>1754070</v>
      </c>
      <c r="K81" s="43" t="s">
        <v>101</v>
      </c>
      <c r="L81" s="50">
        <v>3313741</v>
      </c>
      <c r="M81" s="50">
        <v>0</v>
      </c>
      <c r="N81" s="50"/>
      <c r="O81" s="50"/>
      <c r="P81" s="50">
        <v>0</v>
      </c>
      <c r="Q81" s="63">
        <v>3313741</v>
      </c>
      <c r="R81" s="50"/>
      <c r="S81" s="51">
        <v>3313741</v>
      </c>
      <c r="U81" s="43" t="s">
        <v>101</v>
      </c>
      <c r="V81" s="50">
        <v>3406831</v>
      </c>
      <c r="W81" s="50">
        <v>0</v>
      </c>
      <c r="X81" s="50"/>
      <c r="Y81" s="50">
        <v>18013</v>
      </c>
      <c r="Z81" s="50">
        <v>3868636</v>
      </c>
      <c r="AA81" s="59">
        <v>7293480</v>
      </c>
      <c r="AB81" s="50"/>
      <c r="AC81" s="51">
        <v>7293480</v>
      </c>
      <c r="AE81" s="43" t="s">
        <v>101</v>
      </c>
      <c r="AF81" s="50">
        <v>3911987</v>
      </c>
      <c r="AG81" s="50">
        <v>0</v>
      </c>
      <c r="AH81" s="50"/>
      <c r="AI81" s="50">
        <v>21164</v>
      </c>
      <c r="AJ81" s="50">
        <v>560696</v>
      </c>
      <c r="AK81" s="59">
        <v>4493847</v>
      </c>
      <c r="AL81" s="50"/>
      <c r="AM81" s="51">
        <v>4493847</v>
      </c>
      <c r="AO81" s="43" t="s">
        <v>101</v>
      </c>
      <c r="AP81" s="275">
        <v>6726249</v>
      </c>
      <c r="AQ81" s="275">
        <v>0</v>
      </c>
      <c r="AR81" s="275"/>
      <c r="AS81" s="275"/>
      <c r="AT81" s="275">
        <v>0</v>
      </c>
      <c r="AU81" s="276">
        <v>6726249</v>
      </c>
      <c r="AV81" s="275"/>
      <c r="AW81" s="277">
        <v>6726249</v>
      </c>
    </row>
    <row r="82" spans="1:49" s="10" customFormat="1" ht="12.75" x14ac:dyDescent="0.2">
      <c r="A82" s="43" t="s">
        <v>102</v>
      </c>
      <c r="B82" s="50">
        <v>71947</v>
      </c>
      <c r="C82" s="50">
        <v>0</v>
      </c>
      <c r="D82" s="50"/>
      <c r="E82" s="50"/>
      <c r="F82" s="50"/>
      <c r="G82" s="63">
        <v>71947</v>
      </c>
      <c r="H82" s="50"/>
      <c r="I82" s="51">
        <v>71947</v>
      </c>
      <c r="K82" s="43" t="s">
        <v>102</v>
      </c>
      <c r="L82" s="50">
        <v>0</v>
      </c>
      <c r="M82" s="50">
        <v>0</v>
      </c>
      <c r="N82" s="50"/>
      <c r="O82" s="50"/>
      <c r="P82" s="50">
        <v>0</v>
      </c>
      <c r="Q82" s="63">
        <v>0</v>
      </c>
      <c r="R82" s="50"/>
      <c r="S82" s="51">
        <v>0</v>
      </c>
      <c r="U82" s="43" t="s">
        <v>102</v>
      </c>
      <c r="V82" s="50">
        <v>1592444</v>
      </c>
      <c r="W82" s="50">
        <v>0</v>
      </c>
      <c r="X82" s="50"/>
      <c r="Y82" s="50"/>
      <c r="Z82" s="50"/>
      <c r="AA82" s="59">
        <v>1592444</v>
      </c>
      <c r="AB82" s="50"/>
      <c r="AC82" s="51">
        <v>1592444</v>
      </c>
      <c r="AE82" s="43" t="s">
        <v>102</v>
      </c>
      <c r="AF82" s="50">
        <v>42745</v>
      </c>
      <c r="AG82" s="50">
        <v>0</v>
      </c>
      <c r="AH82" s="50"/>
      <c r="AI82" s="50"/>
      <c r="AJ82" s="50"/>
      <c r="AK82" s="59">
        <v>42745</v>
      </c>
      <c r="AL82" s="50"/>
      <c r="AM82" s="51">
        <v>42745</v>
      </c>
      <c r="AO82" s="43" t="s">
        <v>102</v>
      </c>
      <c r="AP82" s="275">
        <v>68136</v>
      </c>
      <c r="AQ82" s="275">
        <v>0</v>
      </c>
      <c r="AR82" s="275"/>
      <c r="AS82" s="275"/>
      <c r="AT82" s="275">
        <v>0</v>
      </c>
      <c r="AU82" s="276">
        <v>68136</v>
      </c>
      <c r="AV82" s="275"/>
      <c r="AW82" s="277">
        <v>68136</v>
      </c>
    </row>
    <row r="83" spans="1:49" s="10" customFormat="1" ht="12.75" x14ac:dyDescent="0.2">
      <c r="A83" s="43" t="s">
        <v>103</v>
      </c>
      <c r="B83" s="50">
        <v>0</v>
      </c>
      <c r="C83" s="50">
        <v>2785472</v>
      </c>
      <c r="D83" s="50">
        <v>4732521</v>
      </c>
      <c r="E83" s="50"/>
      <c r="F83" s="50"/>
      <c r="G83" s="63">
        <v>7517993</v>
      </c>
      <c r="H83" s="50">
        <v>0</v>
      </c>
      <c r="I83" s="51">
        <v>7517993</v>
      </c>
      <c r="K83" s="43" t="s">
        <v>103</v>
      </c>
      <c r="L83" s="50">
        <v>0</v>
      </c>
      <c r="M83" s="50">
        <v>4104366</v>
      </c>
      <c r="N83" s="50">
        <v>0</v>
      </c>
      <c r="O83" s="50"/>
      <c r="P83" s="50"/>
      <c r="Q83" s="63">
        <v>4104366</v>
      </c>
      <c r="R83" s="50">
        <v>0</v>
      </c>
      <c r="S83" s="51">
        <v>4104366</v>
      </c>
      <c r="U83" s="43" t="s">
        <v>103</v>
      </c>
      <c r="V83" s="50">
        <v>0</v>
      </c>
      <c r="W83" s="50">
        <v>714811</v>
      </c>
      <c r="X83" s="50">
        <v>0</v>
      </c>
      <c r="Y83" s="50"/>
      <c r="Z83" s="50"/>
      <c r="AA83" s="59">
        <v>714811</v>
      </c>
      <c r="AB83" s="50">
        <v>0</v>
      </c>
      <c r="AC83" s="51">
        <v>714811</v>
      </c>
      <c r="AE83" s="43" t="s">
        <v>103</v>
      </c>
      <c r="AF83" s="50">
        <v>6936</v>
      </c>
      <c r="AG83" s="50">
        <v>2356185</v>
      </c>
      <c r="AH83" s="50">
        <v>1409978</v>
      </c>
      <c r="AI83" s="50"/>
      <c r="AJ83" s="50"/>
      <c r="AK83" s="59">
        <v>3773099</v>
      </c>
      <c r="AL83" s="50">
        <v>0</v>
      </c>
      <c r="AM83" s="51">
        <v>3773099</v>
      </c>
      <c r="AO83" s="43" t="s">
        <v>103</v>
      </c>
      <c r="AP83" s="275">
        <v>753522</v>
      </c>
      <c r="AQ83" s="275">
        <v>1564411</v>
      </c>
      <c r="AR83" s="275">
        <v>205656</v>
      </c>
      <c r="AS83" s="275"/>
      <c r="AT83" s="275"/>
      <c r="AU83" s="276">
        <v>2523589</v>
      </c>
      <c r="AV83" s="275">
        <v>0</v>
      </c>
      <c r="AW83" s="277">
        <v>2523589</v>
      </c>
    </row>
    <row r="84" spans="1:49" s="10" customFormat="1" ht="12.75" x14ac:dyDescent="0.2">
      <c r="A84" s="43" t="s">
        <v>104</v>
      </c>
      <c r="B84" s="50">
        <v>10855359</v>
      </c>
      <c r="C84" s="50">
        <v>39814089</v>
      </c>
      <c r="D84" s="50">
        <v>0</v>
      </c>
      <c r="E84" s="50">
        <v>0</v>
      </c>
      <c r="F84" s="50">
        <v>0</v>
      </c>
      <c r="G84" s="63">
        <v>50669448</v>
      </c>
      <c r="H84" s="50">
        <v>100411574</v>
      </c>
      <c r="I84" s="51">
        <v>151081022</v>
      </c>
      <c r="K84" s="43" t="s">
        <v>104</v>
      </c>
      <c r="L84" s="50">
        <v>9470742</v>
      </c>
      <c r="M84" s="50">
        <v>21586890</v>
      </c>
      <c r="N84" s="50">
        <v>92692840</v>
      </c>
      <c r="O84" s="50">
        <v>0</v>
      </c>
      <c r="P84" s="50">
        <v>0</v>
      </c>
      <c r="Q84" s="63">
        <v>123750472</v>
      </c>
      <c r="R84" s="50">
        <v>109567083</v>
      </c>
      <c r="S84" s="51">
        <v>233317555</v>
      </c>
      <c r="U84" s="43" t="s">
        <v>104</v>
      </c>
      <c r="V84" s="50">
        <v>10012801</v>
      </c>
      <c r="W84" s="50">
        <v>32791853</v>
      </c>
      <c r="X84" s="50">
        <v>38104486</v>
      </c>
      <c r="Y84" s="50">
        <v>6550</v>
      </c>
      <c r="Z84" s="50">
        <v>0</v>
      </c>
      <c r="AA84" s="59">
        <v>80915690</v>
      </c>
      <c r="AB84" s="50">
        <v>118639281</v>
      </c>
      <c r="AC84" s="51">
        <v>199554971</v>
      </c>
      <c r="AE84" s="43" t="s">
        <v>104</v>
      </c>
      <c r="AF84" s="50">
        <v>8305736</v>
      </c>
      <c r="AG84" s="50">
        <v>60121409</v>
      </c>
      <c r="AH84" s="50">
        <v>106130664</v>
      </c>
      <c r="AI84" s="50">
        <v>54146</v>
      </c>
      <c r="AJ84" s="50">
        <v>0</v>
      </c>
      <c r="AK84" s="59">
        <v>174611955</v>
      </c>
      <c r="AL84" s="50">
        <v>127683835</v>
      </c>
      <c r="AM84" s="51">
        <v>302295790</v>
      </c>
      <c r="AO84" s="43" t="s">
        <v>104</v>
      </c>
      <c r="AP84" s="275">
        <v>12064810</v>
      </c>
      <c r="AQ84" s="275">
        <v>10952656</v>
      </c>
      <c r="AR84" s="275">
        <v>76190118</v>
      </c>
      <c r="AS84" s="275">
        <v>0</v>
      </c>
      <c r="AT84" s="275">
        <v>0</v>
      </c>
      <c r="AU84" s="276">
        <v>99207584</v>
      </c>
      <c r="AV84" s="275">
        <v>132967038</v>
      </c>
      <c r="AW84" s="277">
        <v>232174622</v>
      </c>
    </row>
    <row r="85" spans="1:49" s="10" customFormat="1" ht="12.75" x14ac:dyDescent="0.2">
      <c r="A85" s="43" t="s">
        <v>105</v>
      </c>
      <c r="B85" s="50">
        <v>63275</v>
      </c>
      <c r="C85" s="50">
        <v>70255</v>
      </c>
      <c r="D85" s="50"/>
      <c r="E85" s="50">
        <v>0</v>
      </c>
      <c r="F85" s="50"/>
      <c r="G85" s="63">
        <v>133530</v>
      </c>
      <c r="H85" s="50"/>
      <c r="I85" s="51">
        <v>133530</v>
      </c>
      <c r="K85" s="43" t="s">
        <v>105</v>
      </c>
      <c r="L85" s="50">
        <v>0</v>
      </c>
      <c r="M85" s="50">
        <v>275728</v>
      </c>
      <c r="N85" s="50"/>
      <c r="O85" s="50">
        <v>0</v>
      </c>
      <c r="P85" s="50"/>
      <c r="Q85" s="63">
        <v>275728</v>
      </c>
      <c r="R85" s="50"/>
      <c r="S85" s="51">
        <v>275728</v>
      </c>
      <c r="U85" s="43" t="s">
        <v>105</v>
      </c>
      <c r="V85" s="50">
        <v>40800</v>
      </c>
      <c r="W85" s="50">
        <v>4062975</v>
      </c>
      <c r="X85" s="50"/>
      <c r="Y85" s="50">
        <v>0</v>
      </c>
      <c r="Z85" s="50"/>
      <c r="AA85" s="59">
        <v>4103775</v>
      </c>
      <c r="AB85" s="50"/>
      <c r="AC85" s="51">
        <v>4103775</v>
      </c>
      <c r="AE85" s="43" t="s">
        <v>105</v>
      </c>
      <c r="AF85" s="50">
        <v>0</v>
      </c>
      <c r="AG85" s="50">
        <v>3416836</v>
      </c>
      <c r="AH85" s="50"/>
      <c r="AI85" s="50">
        <v>0</v>
      </c>
      <c r="AJ85" s="50"/>
      <c r="AK85" s="59">
        <v>3416836</v>
      </c>
      <c r="AL85" s="50"/>
      <c r="AM85" s="51">
        <v>3416836</v>
      </c>
      <c r="AO85" s="43" t="s">
        <v>105</v>
      </c>
      <c r="AP85" s="275">
        <v>1346439</v>
      </c>
      <c r="AQ85" s="275">
        <v>0</v>
      </c>
      <c r="AR85" s="275"/>
      <c r="AS85" s="275">
        <v>0</v>
      </c>
      <c r="AT85" s="275"/>
      <c r="AU85" s="276">
        <v>1346439</v>
      </c>
      <c r="AV85" s="275"/>
      <c r="AW85" s="277">
        <v>1346439</v>
      </c>
    </row>
    <row r="86" spans="1:49" s="10" customFormat="1" ht="12.75" x14ac:dyDescent="0.2">
      <c r="A86" s="43" t="s">
        <v>106</v>
      </c>
      <c r="B86" s="50">
        <v>16519208</v>
      </c>
      <c r="C86" s="50">
        <v>25025064</v>
      </c>
      <c r="D86" s="50">
        <v>10441492</v>
      </c>
      <c r="E86" s="50">
        <v>0</v>
      </c>
      <c r="F86" s="50">
        <v>50758</v>
      </c>
      <c r="G86" s="63">
        <v>52036522</v>
      </c>
      <c r="H86" s="50"/>
      <c r="I86" s="51">
        <v>52036522</v>
      </c>
      <c r="K86" s="43" t="s">
        <v>106</v>
      </c>
      <c r="L86" s="50">
        <v>12527867</v>
      </c>
      <c r="M86" s="50">
        <v>23877718</v>
      </c>
      <c r="N86" s="50">
        <v>57309665</v>
      </c>
      <c r="O86" s="50"/>
      <c r="P86" s="50">
        <v>101000</v>
      </c>
      <c r="Q86" s="63">
        <v>93816250</v>
      </c>
      <c r="R86" s="50"/>
      <c r="S86" s="51">
        <v>93816250</v>
      </c>
      <c r="U86" s="43" t="s">
        <v>106</v>
      </c>
      <c r="V86" s="50">
        <v>14644570</v>
      </c>
      <c r="W86" s="50">
        <v>42242896</v>
      </c>
      <c r="X86" s="50">
        <v>66465396</v>
      </c>
      <c r="Y86" s="50">
        <v>0</v>
      </c>
      <c r="Z86" s="50">
        <v>4636</v>
      </c>
      <c r="AA86" s="59">
        <v>123357498</v>
      </c>
      <c r="AB86" s="50"/>
      <c r="AC86" s="51">
        <v>123357498</v>
      </c>
      <c r="AE86" s="43" t="s">
        <v>106</v>
      </c>
      <c r="AF86" s="50">
        <v>18405942</v>
      </c>
      <c r="AG86" s="50">
        <v>24615412</v>
      </c>
      <c r="AH86" s="50">
        <v>160717608</v>
      </c>
      <c r="AI86" s="50">
        <v>0</v>
      </c>
      <c r="AJ86" s="50">
        <v>845392</v>
      </c>
      <c r="AK86" s="59">
        <v>204584354</v>
      </c>
      <c r="AL86" s="50"/>
      <c r="AM86" s="51">
        <v>204584354</v>
      </c>
      <c r="AO86" s="43" t="s">
        <v>106</v>
      </c>
      <c r="AP86" s="275">
        <v>21032555</v>
      </c>
      <c r="AQ86" s="275">
        <v>26098783</v>
      </c>
      <c r="AR86" s="275">
        <v>229428386</v>
      </c>
      <c r="AS86" s="275">
        <v>0</v>
      </c>
      <c r="AT86" s="275">
        <v>756249</v>
      </c>
      <c r="AU86" s="276">
        <v>277315973</v>
      </c>
      <c r="AV86" s="275"/>
      <c r="AW86" s="277">
        <v>277315973</v>
      </c>
    </row>
    <row r="87" spans="1:49" s="10" customFormat="1" ht="12.75" x14ac:dyDescent="0.2">
      <c r="A87" s="43" t="s">
        <v>107</v>
      </c>
      <c r="B87" s="50">
        <v>5277958</v>
      </c>
      <c r="C87" s="50">
        <v>677228</v>
      </c>
      <c r="D87" s="50">
        <v>0</v>
      </c>
      <c r="E87" s="50">
        <v>0</v>
      </c>
      <c r="F87" s="50">
        <v>2931600</v>
      </c>
      <c r="G87" s="63">
        <v>8886786</v>
      </c>
      <c r="H87" s="50"/>
      <c r="I87" s="51">
        <v>8886786</v>
      </c>
      <c r="K87" s="43" t="s">
        <v>107</v>
      </c>
      <c r="L87" s="50">
        <v>7244100</v>
      </c>
      <c r="M87" s="50">
        <v>1983219</v>
      </c>
      <c r="N87" s="50">
        <v>0</v>
      </c>
      <c r="O87" s="50">
        <v>0</v>
      </c>
      <c r="P87" s="50">
        <v>4144320</v>
      </c>
      <c r="Q87" s="63">
        <v>13371639</v>
      </c>
      <c r="R87" s="50"/>
      <c r="S87" s="51">
        <v>13371639</v>
      </c>
      <c r="U87" s="43" t="s">
        <v>107</v>
      </c>
      <c r="V87" s="50">
        <v>3956302</v>
      </c>
      <c r="W87" s="50">
        <v>1110282</v>
      </c>
      <c r="X87" s="50">
        <v>0</v>
      </c>
      <c r="Y87" s="50">
        <v>0</v>
      </c>
      <c r="Z87" s="50">
        <v>71528</v>
      </c>
      <c r="AA87" s="59">
        <v>5138112</v>
      </c>
      <c r="AB87" s="50"/>
      <c r="AC87" s="51">
        <v>5138112</v>
      </c>
      <c r="AE87" s="43" t="s">
        <v>107</v>
      </c>
      <c r="AF87" s="50">
        <v>5386714</v>
      </c>
      <c r="AG87" s="50">
        <v>1902883</v>
      </c>
      <c r="AH87" s="50">
        <v>0</v>
      </c>
      <c r="AI87" s="50">
        <v>680</v>
      </c>
      <c r="AJ87" s="50">
        <v>125932</v>
      </c>
      <c r="AK87" s="59">
        <v>7416209</v>
      </c>
      <c r="AL87" s="50"/>
      <c r="AM87" s="51">
        <v>7416209</v>
      </c>
      <c r="AO87" s="43" t="s">
        <v>107</v>
      </c>
      <c r="AP87" s="275">
        <v>5596242</v>
      </c>
      <c r="AQ87" s="275">
        <v>2425968</v>
      </c>
      <c r="AR87" s="275">
        <v>0</v>
      </c>
      <c r="AS87" s="275">
        <v>0</v>
      </c>
      <c r="AT87" s="275">
        <v>270881</v>
      </c>
      <c r="AU87" s="276">
        <v>8293091</v>
      </c>
      <c r="AV87" s="275"/>
      <c r="AW87" s="277">
        <v>8293091</v>
      </c>
    </row>
    <row r="88" spans="1:49" s="10" customFormat="1" ht="13.5" thickBot="1" x14ac:dyDescent="0.25">
      <c r="A88" s="44" t="s">
        <v>8</v>
      </c>
      <c r="B88" s="52">
        <v>6846550590</v>
      </c>
      <c r="C88" s="52">
        <v>10921533029</v>
      </c>
      <c r="D88" s="52">
        <v>19250840360</v>
      </c>
      <c r="E88" s="52">
        <v>39381202</v>
      </c>
      <c r="F88" s="52">
        <v>899003772</v>
      </c>
      <c r="G88" s="64">
        <v>37957308953</v>
      </c>
      <c r="H88" s="52">
        <v>55089222332</v>
      </c>
      <c r="I88" s="53">
        <v>93046531285</v>
      </c>
      <c r="K88" s="43" t="s">
        <v>109</v>
      </c>
      <c r="L88" s="50"/>
      <c r="M88" s="50"/>
      <c r="N88" s="50"/>
      <c r="O88" s="50"/>
      <c r="P88" s="50">
        <v>0</v>
      </c>
      <c r="Q88" s="63">
        <v>0</v>
      </c>
      <c r="R88" s="50"/>
      <c r="S88" s="51">
        <v>0</v>
      </c>
      <c r="U88" s="44" t="s">
        <v>8</v>
      </c>
      <c r="V88" s="52">
        <v>6406742997</v>
      </c>
      <c r="W88" s="52">
        <v>10710910865</v>
      </c>
      <c r="X88" s="52">
        <v>18867160432</v>
      </c>
      <c r="Y88" s="52">
        <v>51357548</v>
      </c>
      <c r="Z88" s="52">
        <v>916748788</v>
      </c>
      <c r="AA88" s="60">
        <v>36952920630</v>
      </c>
      <c r="AB88" s="52">
        <v>53085415754</v>
      </c>
      <c r="AC88" s="53">
        <v>90038336384</v>
      </c>
      <c r="AE88" s="43" t="s">
        <v>110</v>
      </c>
      <c r="AF88" s="50">
        <v>0</v>
      </c>
      <c r="AG88" s="50"/>
      <c r="AH88" s="50"/>
      <c r="AI88" s="50"/>
      <c r="AJ88" s="50"/>
      <c r="AK88" s="59">
        <v>0</v>
      </c>
      <c r="AL88" s="50"/>
      <c r="AM88" s="51">
        <v>0</v>
      </c>
      <c r="AO88" s="243" t="s">
        <v>109</v>
      </c>
      <c r="AP88" s="275">
        <v>0</v>
      </c>
      <c r="AQ88" s="275"/>
      <c r="AR88" s="275"/>
      <c r="AS88" s="275"/>
      <c r="AT88" s="275"/>
      <c r="AU88" s="276">
        <v>0</v>
      </c>
      <c r="AV88" s="275"/>
      <c r="AW88" s="277">
        <v>0</v>
      </c>
    </row>
    <row r="89" spans="1:49" s="10" customFormat="1" ht="13.5" thickBot="1" x14ac:dyDescent="0.25">
      <c r="G89" s="65"/>
      <c r="K89" s="44" t="s">
        <v>8</v>
      </c>
      <c r="L89" s="52">
        <v>5697805782</v>
      </c>
      <c r="M89" s="52">
        <v>9805716291</v>
      </c>
      <c r="N89" s="52">
        <v>16375505118</v>
      </c>
      <c r="O89" s="52">
        <v>44910430</v>
      </c>
      <c r="P89" s="52">
        <v>753824286</v>
      </c>
      <c r="Q89" s="64">
        <v>32677761907</v>
      </c>
      <c r="R89" s="52">
        <v>48269372267</v>
      </c>
      <c r="S89" s="53">
        <v>80947134174</v>
      </c>
      <c r="AA89" s="65"/>
      <c r="AE89" s="44" t="s">
        <v>8</v>
      </c>
      <c r="AF89" s="52">
        <v>7834539192</v>
      </c>
      <c r="AG89" s="52">
        <v>12802058232</v>
      </c>
      <c r="AH89" s="52">
        <v>19697331518</v>
      </c>
      <c r="AI89" s="52">
        <v>61903327</v>
      </c>
      <c r="AJ89" s="52">
        <v>1131804135</v>
      </c>
      <c r="AK89" s="60">
        <v>41527636404</v>
      </c>
      <c r="AL89" s="52">
        <v>55747578041</v>
      </c>
      <c r="AM89" s="53">
        <v>97275214445</v>
      </c>
      <c r="AO89" s="247" t="s">
        <v>110</v>
      </c>
      <c r="AP89" s="275">
        <v>0</v>
      </c>
      <c r="AQ89" s="275"/>
      <c r="AR89" s="275"/>
      <c r="AS89" s="275"/>
      <c r="AT89" s="275"/>
      <c r="AU89" s="276">
        <v>0</v>
      </c>
      <c r="AV89" s="275"/>
      <c r="AW89" s="277">
        <v>0</v>
      </c>
    </row>
    <row r="90" spans="1:49" s="9" customFormat="1" ht="13.5" thickBot="1" x14ac:dyDescent="0.25">
      <c r="G90" s="66"/>
      <c r="L90" s="11"/>
      <c r="M90" s="11"/>
      <c r="N90" s="11"/>
      <c r="O90" s="11"/>
      <c r="P90" s="11"/>
      <c r="Q90" s="72"/>
      <c r="R90" s="11"/>
      <c r="S90" s="11"/>
      <c r="V90" s="11"/>
      <c r="W90" s="11"/>
      <c r="X90" s="11"/>
      <c r="Y90" s="11"/>
      <c r="Z90" s="11"/>
      <c r="AA90" s="72"/>
      <c r="AB90" s="11"/>
      <c r="AC90" s="11"/>
      <c r="AK90" s="66"/>
      <c r="AO90" s="248" t="s">
        <v>8</v>
      </c>
      <c r="AP90" s="279">
        <v>7502347082</v>
      </c>
      <c r="AQ90" s="279">
        <v>12917645359</v>
      </c>
      <c r="AR90" s="279">
        <v>21961324478</v>
      </c>
      <c r="AS90" s="279">
        <v>60008814</v>
      </c>
      <c r="AT90" s="279">
        <v>1139557232</v>
      </c>
      <c r="AU90" s="280">
        <v>43580882965</v>
      </c>
      <c r="AV90" s="279">
        <v>54700915160</v>
      </c>
      <c r="AW90" s="281">
        <v>98281798125</v>
      </c>
    </row>
    <row r="91" spans="1:49" s="9" customFormat="1" ht="12.75" x14ac:dyDescent="0.2">
      <c r="G91" s="66"/>
      <c r="L91" s="11"/>
      <c r="M91" s="80"/>
      <c r="N91" s="80"/>
      <c r="O91" s="80"/>
      <c r="P91" s="80"/>
      <c r="Q91" s="81"/>
      <c r="R91" s="80"/>
      <c r="S91" s="80"/>
      <c r="T91" s="82"/>
      <c r="U91" s="82"/>
      <c r="V91" s="80"/>
      <c r="W91" s="76"/>
      <c r="X91" s="11"/>
      <c r="Y91" s="11"/>
      <c r="Z91" s="11"/>
      <c r="AA91" s="72"/>
      <c r="AB91" s="11"/>
      <c r="AC91" s="11"/>
      <c r="AK91" s="66"/>
      <c r="AO91" s="10"/>
      <c r="AP91" s="10"/>
      <c r="AQ91" s="10"/>
      <c r="AR91" s="10"/>
      <c r="AS91" s="10"/>
      <c r="AT91" s="10"/>
      <c r="AU91" s="65"/>
      <c r="AV91" s="10"/>
      <c r="AW91" s="10"/>
    </row>
    <row r="92" spans="1:49" ht="15" customHeight="1" x14ac:dyDescent="0.2">
      <c r="A92" s="302" t="s">
        <v>22</v>
      </c>
      <c r="B92" s="302"/>
      <c r="C92" s="302"/>
      <c r="D92" s="302"/>
      <c r="E92" s="302"/>
      <c r="F92" s="302"/>
      <c r="G92" s="302"/>
      <c r="H92" s="302"/>
      <c r="I92" s="302"/>
      <c r="K92" s="302" t="s">
        <v>22</v>
      </c>
      <c r="L92" s="302"/>
      <c r="M92" s="302"/>
      <c r="N92" s="302"/>
      <c r="O92" s="302"/>
      <c r="P92" s="302"/>
      <c r="Q92" s="302"/>
      <c r="R92" s="302"/>
      <c r="S92" s="302"/>
      <c r="T92" s="86"/>
      <c r="U92" s="302" t="s">
        <v>22</v>
      </c>
      <c r="V92" s="302"/>
      <c r="W92" s="302"/>
      <c r="X92" s="302"/>
      <c r="Y92" s="302"/>
      <c r="Z92" s="302"/>
      <c r="AA92" s="302"/>
      <c r="AB92" s="302"/>
      <c r="AC92" s="302"/>
      <c r="AE92" s="302" t="s">
        <v>22</v>
      </c>
      <c r="AF92" s="302"/>
      <c r="AG92" s="302"/>
      <c r="AH92" s="302"/>
      <c r="AI92" s="302"/>
      <c r="AJ92" s="302"/>
      <c r="AK92" s="302"/>
      <c r="AL92" s="302"/>
      <c r="AM92" s="302"/>
      <c r="AO92" s="302" t="s">
        <v>22</v>
      </c>
      <c r="AP92" s="302"/>
      <c r="AQ92" s="302"/>
      <c r="AR92" s="302"/>
      <c r="AS92" s="302"/>
      <c r="AT92" s="302"/>
      <c r="AU92" s="302"/>
      <c r="AV92" s="302"/>
      <c r="AW92" s="302"/>
    </row>
    <row r="93" spans="1:49" ht="15" customHeight="1" x14ac:dyDescent="0.2">
      <c r="A93" s="302"/>
      <c r="B93" s="302"/>
      <c r="C93" s="302"/>
      <c r="D93" s="302"/>
      <c r="E93" s="302"/>
      <c r="F93" s="302"/>
      <c r="G93" s="302"/>
      <c r="H93" s="302"/>
      <c r="I93" s="302"/>
      <c r="K93" s="302"/>
      <c r="L93" s="302"/>
      <c r="M93" s="302"/>
      <c r="N93" s="302"/>
      <c r="O93" s="302"/>
      <c r="P93" s="302"/>
      <c r="Q93" s="302"/>
      <c r="R93" s="302"/>
      <c r="S93" s="302"/>
      <c r="T93" s="86"/>
      <c r="U93" s="302"/>
      <c r="V93" s="302"/>
      <c r="W93" s="302"/>
      <c r="X93" s="302"/>
      <c r="Y93" s="302"/>
      <c r="Z93" s="302"/>
      <c r="AA93" s="302"/>
      <c r="AB93" s="302"/>
      <c r="AC93" s="302"/>
      <c r="AE93" s="302"/>
      <c r="AF93" s="302"/>
      <c r="AG93" s="302"/>
      <c r="AH93" s="302"/>
      <c r="AI93" s="302"/>
      <c r="AJ93" s="302"/>
      <c r="AK93" s="302"/>
      <c r="AL93" s="302"/>
      <c r="AM93" s="302"/>
      <c r="AO93" s="302"/>
      <c r="AP93" s="302"/>
      <c r="AQ93" s="302"/>
      <c r="AR93" s="302"/>
      <c r="AS93" s="302"/>
      <c r="AT93" s="302"/>
      <c r="AU93" s="302"/>
      <c r="AV93" s="302"/>
      <c r="AW93" s="302"/>
    </row>
    <row r="94" spans="1:49" x14ac:dyDescent="0.25">
      <c r="M94" s="83"/>
      <c r="N94" s="83"/>
      <c r="O94" s="83"/>
      <c r="P94" s="83"/>
      <c r="Q94" s="84"/>
      <c r="R94" s="83"/>
      <c r="S94" s="83"/>
      <c r="T94" s="85"/>
      <c r="U94" s="85"/>
      <c r="V94" s="83"/>
      <c r="W94" s="77"/>
    </row>
    <row r="95" spans="1:49" x14ac:dyDescent="0.25">
      <c r="M95" s="77"/>
      <c r="N95" s="77"/>
      <c r="O95" s="77"/>
      <c r="P95" s="77"/>
      <c r="Q95" s="78"/>
      <c r="R95" s="77"/>
      <c r="S95" s="77"/>
      <c r="T95" s="79"/>
      <c r="U95" s="79"/>
      <c r="V95" s="77"/>
      <c r="W95" s="77"/>
    </row>
  </sheetData>
  <mergeCells count="50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K1:K2"/>
    <mergeCell ref="L1:L2"/>
    <mergeCell ref="M1:M2"/>
    <mergeCell ref="AB1:AB2"/>
    <mergeCell ref="AC1:AC2"/>
    <mergeCell ref="AE1:AE2"/>
    <mergeCell ref="AF1:AF2"/>
    <mergeCell ref="AG1:AG2"/>
    <mergeCell ref="A92:I93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AT1:AT2"/>
    <mergeCell ref="AU1:AU2"/>
    <mergeCell ref="AV1:AV2"/>
    <mergeCell ref="AW1:AW2"/>
    <mergeCell ref="K92:S93"/>
    <mergeCell ref="U92:AC93"/>
    <mergeCell ref="AE92:AM93"/>
    <mergeCell ref="AO92:AW93"/>
    <mergeCell ref="AO1:AO2"/>
    <mergeCell ref="AP1:AP2"/>
    <mergeCell ref="AQ1:AQ2"/>
    <mergeCell ref="AR1:AR2"/>
    <mergeCell ref="AS1:AS2"/>
    <mergeCell ref="AL1:AL2"/>
    <mergeCell ref="AM1:AM2"/>
    <mergeCell ref="AA1:AA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workbookViewId="0">
      <pane ySplit="2" topLeftCell="A3" activePane="bottomLeft" state="frozen"/>
      <selection pane="bottomLeft" activeCell="AT8" sqref="AT8"/>
    </sheetView>
  </sheetViews>
  <sheetFormatPr defaultRowHeight="15" x14ac:dyDescent="0.25"/>
  <cols>
    <col min="1" max="1" width="7.5703125" style="8" bestFit="1" customWidth="1"/>
    <col min="2" max="3" width="13.85546875" style="8" bestFit="1" customWidth="1"/>
    <col min="4" max="4" width="14.28515625" style="8" bestFit="1" customWidth="1"/>
    <col min="5" max="5" width="10.140625" style="8" bestFit="1" customWidth="1"/>
    <col min="6" max="6" width="11.140625" style="8" bestFit="1" customWidth="1"/>
    <col min="7" max="7" width="13.85546875" style="62" bestFit="1" customWidth="1"/>
    <col min="8" max="8" width="13.85546875" style="8" bestFit="1" customWidth="1"/>
    <col min="9" max="9" width="14.85546875" style="8" bestFit="1" customWidth="1"/>
    <col min="10" max="10" width="16.42578125" style="8" bestFit="1" customWidth="1"/>
    <col min="11" max="11" width="7.5703125" style="8" bestFit="1" customWidth="1"/>
    <col min="12" max="12" width="12.7109375" style="8" bestFit="1" customWidth="1"/>
    <col min="13" max="13" width="13.85546875" style="8" bestFit="1" customWidth="1"/>
    <col min="14" max="14" width="14.28515625" style="8" bestFit="1" customWidth="1"/>
    <col min="15" max="15" width="10.140625" style="8" bestFit="1" customWidth="1"/>
    <col min="16" max="16" width="11.140625" style="8" bestFit="1" customWidth="1"/>
    <col min="17" max="17" width="13.85546875" style="62" bestFit="1" customWidth="1"/>
    <col min="18" max="19" width="13.85546875" style="8" bestFit="1" customWidth="1"/>
    <col min="20" max="20" width="9.140625" style="8"/>
    <col min="21" max="21" width="7.5703125" style="8" bestFit="1" customWidth="1"/>
    <col min="22" max="22" width="12.7109375" style="8" bestFit="1" customWidth="1"/>
    <col min="23" max="23" width="13.85546875" style="8" bestFit="1" customWidth="1"/>
    <col min="24" max="24" width="14.28515625" style="8" bestFit="1" customWidth="1"/>
    <col min="25" max="25" width="10.140625" style="8" bestFit="1" customWidth="1"/>
    <col min="26" max="26" width="11.140625" style="8" bestFit="1" customWidth="1"/>
    <col min="27" max="27" width="13.85546875" style="62" bestFit="1" customWidth="1"/>
    <col min="28" max="29" width="13.85546875" style="8" bestFit="1" customWidth="1"/>
    <col min="30" max="30" width="9.140625" style="8"/>
    <col min="31" max="31" width="7.5703125" style="8" bestFit="1" customWidth="1"/>
    <col min="32" max="33" width="13.85546875" style="8" bestFit="1" customWidth="1"/>
    <col min="34" max="34" width="14.28515625" style="8" bestFit="1" customWidth="1"/>
    <col min="35" max="35" width="10.140625" style="8" bestFit="1" customWidth="1"/>
    <col min="36" max="36" width="11.140625" style="8" bestFit="1" customWidth="1"/>
    <col min="37" max="37" width="13.85546875" style="62" bestFit="1" customWidth="1"/>
    <col min="38" max="39" width="13.85546875" style="8" bestFit="1" customWidth="1"/>
    <col min="40" max="40" width="9.140625" style="8"/>
    <col min="41" max="41" width="7.5703125" style="10" bestFit="1" customWidth="1"/>
    <col min="42" max="42" width="12.7109375" style="10" bestFit="1" customWidth="1"/>
    <col min="43" max="43" width="13.85546875" style="10" bestFit="1" customWidth="1"/>
    <col min="44" max="44" width="14.28515625" style="10" bestFit="1" customWidth="1"/>
    <col min="45" max="45" width="9.140625" style="10" bestFit="1" customWidth="1"/>
    <col min="46" max="46" width="11.140625" style="10" bestFit="1" customWidth="1"/>
    <col min="47" max="47" width="13.85546875" style="65" bestFit="1" customWidth="1"/>
    <col min="48" max="49" width="13.85546875" style="10" bestFit="1" customWidth="1"/>
    <col min="50" max="16384" width="9.140625" style="8"/>
  </cols>
  <sheetData>
    <row r="1" spans="1:49" s="45" customForma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15" t="s">
        <v>0</v>
      </c>
      <c r="M1" s="315" t="s">
        <v>1</v>
      </c>
      <c r="N1" s="315" t="s">
        <v>2</v>
      </c>
      <c r="O1" s="315" t="s">
        <v>4</v>
      </c>
      <c r="P1" s="315" t="s">
        <v>5</v>
      </c>
      <c r="Q1" s="315" t="s">
        <v>18</v>
      </c>
      <c r="R1" s="315" t="s">
        <v>3</v>
      </c>
      <c r="S1" s="319" t="s">
        <v>8</v>
      </c>
      <c r="T1" s="46"/>
      <c r="U1" s="317">
        <v>2010</v>
      </c>
      <c r="V1" s="315" t="s">
        <v>0</v>
      </c>
      <c r="W1" s="315" t="s">
        <v>1</v>
      </c>
      <c r="X1" s="315" t="s">
        <v>2</v>
      </c>
      <c r="Y1" s="315" t="s">
        <v>4</v>
      </c>
      <c r="Z1" s="315" t="s">
        <v>5</v>
      </c>
      <c r="AA1" s="315" t="s">
        <v>18</v>
      </c>
      <c r="AB1" s="315" t="s">
        <v>3</v>
      </c>
      <c r="AC1" s="319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17">
        <v>2012</v>
      </c>
      <c r="AP1" s="330" t="s">
        <v>0</v>
      </c>
      <c r="AQ1" s="330" t="s">
        <v>1</v>
      </c>
      <c r="AR1" s="330" t="s">
        <v>2</v>
      </c>
      <c r="AS1" s="330" t="s">
        <v>4</v>
      </c>
      <c r="AT1" s="330" t="s">
        <v>5</v>
      </c>
      <c r="AU1" s="330" t="s">
        <v>18</v>
      </c>
      <c r="AV1" s="330" t="s">
        <v>3</v>
      </c>
      <c r="AW1" s="332" t="s">
        <v>8</v>
      </c>
    </row>
    <row r="2" spans="1:49" s="45" customForma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16"/>
      <c r="M2" s="316"/>
      <c r="N2" s="316"/>
      <c r="O2" s="316"/>
      <c r="P2" s="316"/>
      <c r="Q2" s="316"/>
      <c r="R2" s="316"/>
      <c r="S2" s="320"/>
      <c r="T2" s="46"/>
      <c r="U2" s="318"/>
      <c r="V2" s="316"/>
      <c r="W2" s="316"/>
      <c r="X2" s="316"/>
      <c r="Y2" s="316"/>
      <c r="Z2" s="316"/>
      <c r="AA2" s="316"/>
      <c r="AB2" s="316"/>
      <c r="AC2" s="320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18"/>
      <c r="AP2" s="331"/>
      <c r="AQ2" s="331"/>
      <c r="AR2" s="331"/>
      <c r="AS2" s="331"/>
      <c r="AT2" s="331"/>
      <c r="AU2" s="331"/>
      <c r="AV2" s="331"/>
      <c r="AW2" s="333"/>
    </row>
    <row r="3" spans="1:49" s="10" customFormat="1" ht="12.75" x14ac:dyDescent="0.2">
      <c r="A3" s="43" t="s">
        <v>24</v>
      </c>
      <c r="B3" s="50">
        <v>149692235</v>
      </c>
      <c r="C3" s="50">
        <v>175435415</v>
      </c>
      <c r="D3" s="50">
        <v>137846119</v>
      </c>
      <c r="E3" s="50">
        <v>34015337</v>
      </c>
      <c r="F3" s="50">
        <v>28813522</v>
      </c>
      <c r="G3" s="63">
        <f t="shared" ref="G3:G34" si="0">B3+C3+D3+E3+F3</f>
        <v>525802628</v>
      </c>
      <c r="H3" s="50">
        <v>346068845</v>
      </c>
      <c r="I3" s="51">
        <v>871871473</v>
      </c>
      <c r="K3" s="43" t="s">
        <v>24</v>
      </c>
      <c r="L3" s="50">
        <v>104944629</v>
      </c>
      <c r="M3" s="50">
        <v>159568392</v>
      </c>
      <c r="N3" s="50">
        <v>98928039</v>
      </c>
      <c r="O3" s="50">
        <v>37784195</v>
      </c>
      <c r="P3" s="50">
        <v>34887350</v>
      </c>
      <c r="Q3" s="63">
        <f t="shared" ref="Q3:Q34" si="1">L3+M3+N3+O3+P3</f>
        <v>436112605</v>
      </c>
      <c r="R3" s="50">
        <v>211638769</v>
      </c>
      <c r="S3" s="51">
        <v>647751374</v>
      </c>
      <c r="U3" s="43" t="s">
        <v>24</v>
      </c>
      <c r="V3" s="50">
        <v>131375458</v>
      </c>
      <c r="W3" s="50">
        <v>159831680</v>
      </c>
      <c r="X3" s="50">
        <v>166255016</v>
      </c>
      <c r="Y3" s="50">
        <v>53173923</v>
      </c>
      <c r="Z3" s="50">
        <v>31554872</v>
      </c>
      <c r="AA3" s="59">
        <f t="shared" ref="AA3:AA34" si="2">V3+W3+X3+Y3+Z3</f>
        <v>542190949</v>
      </c>
      <c r="AB3" s="50">
        <v>397992291</v>
      </c>
      <c r="AC3" s="51">
        <v>940183240</v>
      </c>
      <c r="AE3" s="43" t="s">
        <v>24</v>
      </c>
      <c r="AF3" s="50">
        <v>79862080</v>
      </c>
      <c r="AG3" s="50">
        <v>284744559</v>
      </c>
      <c r="AH3" s="50">
        <v>220646107</v>
      </c>
      <c r="AI3" s="50">
        <v>34863689</v>
      </c>
      <c r="AJ3" s="50">
        <v>37783497</v>
      </c>
      <c r="AK3" s="59">
        <f t="shared" ref="AK3:AK34" si="3">AF3+AG3+AH3+AI3+AJ3</f>
        <v>657899932</v>
      </c>
      <c r="AL3" s="50">
        <v>749762753</v>
      </c>
      <c r="AM3" s="51">
        <v>1407662685</v>
      </c>
      <c r="AO3" s="43" t="s">
        <v>24</v>
      </c>
      <c r="AP3" s="1">
        <v>131508355</v>
      </c>
      <c r="AQ3" s="1">
        <v>170938926</v>
      </c>
      <c r="AR3" s="1">
        <v>262478511</v>
      </c>
      <c r="AS3" s="1">
        <v>3163311</v>
      </c>
      <c r="AT3" s="1">
        <v>31749798</v>
      </c>
      <c r="AU3" s="282">
        <v>599838901</v>
      </c>
      <c r="AV3" s="1">
        <v>544868952</v>
      </c>
      <c r="AW3" s="2">
        <v>1144707853</v>
      </c>
    </row>
    <row r="4" spans="1:49" s="10" customFormat="1" ht="12.75" x14ac:dyDescent="0.2">
      <c r="A4" s="43" t="s">
        <v>25</v>
      </c>
      <c r="B4" s="50">
        <v>3156970</v>
      </c>
      <c r="C4" s="50">
        <v>726527</v>
      </c>
      <c r="D4" s="50"/>
      <c r="E4" s="50">
        <v>0</v>
      </c>
      <c r="F4" s="50">
        <v>1627787</v>
      </c>
      <c r="G4" s="63">
        <f t="shared" si="0"/>
        <v>5511284</v>
      </c>
      <c r="H4" s="50">
        <v>316704</v>
      </c>
      <c r="I4" s="51">
        <v>5827988</v>
      </c>
      <c r="K4" s="43" t="s">
        <v>25</v>
      </c>
      <c r="L4" s="50">
        <v>3015973</v>
      </c>
      <c r="M4" s="50">
        <v>0</v>
      </c>
      <c r="N4" s="50"/>
      <c r="O4" s="50">
        <v>0</v>
      </c>
      <c r="P4" s="50">
        <v>1833559</v>
      </c>
      <c r="Q4" s="63">
        <f t="shared" si="1"/>
        <v>4849532</v>
      </c>
      <c r="R4" s="50">
        <v>350130</v>
      </c>
      <c r="S4" s="51">
        <v>5199662</v>
      </c>
      <c r="U4" s="43" t="s">
        <v>25</v>
      </c>
      <c r="V4" s="50">
        <v>2014642</v>
      </c>
      <c r="W4" s="50">
        <v>782480</v>
      </c>
      <c r="X4" s="50"/>
      <c r="Y4" s="50">
        <v>74523</v>
      </c>
      <c r="Z4" s="50">
        <v>182997</v>
      </c>
      <c r="AA4" s="59">
        <f t="shared" si="2"/>
        <v>3054642</v>
      </c>
      <c r="AB4" s="50">
        <v>278419</v>
      </c>
      <c r="AC4" s="51">
        <v>3333061</v>
      </c>
      <c r="AE4" s="43" t="s">
        <v>25</v>
      </c>
      <c r="AF4" s="50">
        <v>2163193</v>
      </c>
      <c r="AG4" s="50">
        <v>884463</v>
      </c>
      <c r="AH4" s="50"/>
      <c r="AI4" s="50">
        <v>0</v>
      </c>
      <c r="AJ4" s="50">
        <v>1207773</v>
      </c>
      <c r="AK4" s="59">
        <f t="shared" si="3"/>
        <v>4255429</v>
      </c>
      <c r="AL4" s="50">
        <v>5494374</v>
      </c>
      <c r="AM4" s="51">
        <v>9749803</v>
      </c>
      <c r="AO4" s="43" t="s">
        <v>25</v>
      </c>
      <c r="AP4" s="1">
        <v>442343</v>
      </c>
      <c r="AQ4" s="1">
        <v>4509893</v>
      </c>
      <c r="AR4" s="1"/>
      <c r="AS4" s="1">
        <v>109874</v>
      </c>
      <c r="AT4" s="1">
        <v>831803</v>
      </c>
      <c r="AU4" s="282">
        <v>5893913</v>
      </c>
      <c r="AV4" s="1">
        <v>1450622</v>
      </c>
      <c r="AW4" s="2">
        <v>7344535</v>
      </c>
    </row>
    <row r="5" spans="1:49" s="10" customFormat="1" ht="12.75" x14ac:dyDescent="0.2">
      <c r="A5" s="43" t="s">
        <v>26</v>
      </c>
      <c r="B5" s="50">
        <v>4304356</v>
      </c>
      <c r="C5" s="50">
        <v>29580723</v>
      </c>
      <c r="D5" s="50">
        <v>149243609</v>
      </c>
      <c r="E5" s="50">
        <v>262406</v>
      </c>
      <c r="F5" s="50">
        <v>1266184</v>
      </c>
      <c r="G5" s="63">
        <f t="shared" si="0"/>
        <v>184657278</v>
      </c>
      <c r="H5" s="50"/>
      <c r="I5" s="51">
        <v>184657278</v>
      </c>
      <c r="K5" s="43" t="s">
        <v>26</v>
      </c>
      <c r="L5" s="50">
        <v>2985953</v>
      </c>
      <c r="M5" s="50">
        <v>31801075</v>
      </c>
      <c r="N5" s="50">
        <v>51438917</v>
      </c>
      <c r="O5" s="50">
        <v>225197</v>
      </c>
      <c r="P5" s="50">
        <v>3216496</v>
      </c>
      <c r="Q5" s="63">
        <f t="shared" si="1"/>
        <v>89667638</v>
      </c>
      <c r="R5" s="50"/>
      <c r="S5" s="51">
        <v>89667638</v>
      </c>
      <c r="U5" s="43" t="s">
        <v>26</v>
      </c>
      <c r="V5" s="50">
        <v>25436577</v>
      </c>
      <c r="W5" s="50">
        <v>15213372</v>
      </c>
      <c r="X5" s="50">
        <v>67060371</v>
      </c>
      <c r="Y5" s="50">
        <v>520750</v>
      </c>
      <c r="Z5" s="50">
        <v>386631</v>
      </c>
      <c r="AA5" s="59">
        <f t="shared" si="2"/>
        <v>108617701</v>
      </c>
      <c r="AB5" s="50"/>
      <c r="AC5" s="51">
        <v>108617701</v>
      </c>
      <c r="AE5" s="43" t="s">
        <v>26</v>
      </c>
      <c r="AF5" s="50">
        <v>7668909</v>
      </c>
      <c r="AG5" s="50">
        <v>28870072</v>
      </c>
      <c r="AH5" s="50">
        <v>119581718</v>
      </c>
      <c r="AI5" s="50">
        <v>291094</v>
      </c>
      <c r="AJ5" s="50">
        <v>2101348</v>
      </c>
      <c r="AK5" s="59">
        <f t="shared" si="3"/>
        <v>158513141</v>
      </c>
      <c r="AL5" s="50"/>
      <c r="AM5" s="51">
        <v>158513141</v>
      </c>
      <c r="AO5" s="43" t="s">
        <v>26</v>
      </c>
      <c r="AP5" s="1">
        <v>4613198</v>
      </c>
      <c r="AQ5" s="1">
        <v>38071653</v>
      </c>
      <c r="AR5" s="1">
        <v>108603157</v>
      </c>
      <c r="AS5" s="1">
        <v>336797</v>
      </c>
      <c r="AT5" s="1">
        <v>3061528</v>
      </c>
      <c r="AU5" s="282">
        <v>154686333</v>
      </c>
      <c r="AV5" s="1"/>
      <c r="AW5" s="2">
        <v>154686333</v>
      </c>
    </row>
    <row r="6" spans="1:49" s="10" customFormat="1" ht="12.75" x14ac:dyDescent="0.2">
      <c r="A6" s="43" t="s">
        <v>27</v>
      </c>
      <c r="B6" s="50">
        <v>0</v>
      </c>
      <c r="C6" s="50"/>
      <c r="D6" s="50">
        <v>4873977</v>
      </c>
      <c r="E6" s="50"/>
      <c r="F6" s="50"/>
      <c r="G6" s="63">
        <f t="shared" si="0"/>
        <v>4873977</v>
      </c>
      <c r="H6" s="50"/>
      <c r="I6" s="51">
        <v>4873977</v>
      </c>
      <c r="K6" s="43" t="s">
        <v>27</v>
      </c>
      <c r="L6" s="50">
        <v>0</v>
      </c>
      <c r="M6" s="50"/>
      <c r="N6" s="50"/>
      <c r="O6" s="50"/>
      <c r="P6" s="50"/>
      <c r="Q6" s="63">
        <f t="shared" si="1"/>
        <v>0</v>
      </c>
      <c r="R6" s="50"/>
      <c r="S6" s="51">
        <v>0</v>
      </c>
      <c r="U6" s="43" t="s">
        <v>27</v>
      </c>
      <c r="V6" s="50">
        <v>0</v>
      </c>
      <c r="W6" s="50"/>
      <c r="X6" s="50"/>
      <c r="Y6" s="50"/>
      <c r="Z6" s="50"/>
      <c r="AA6" s="59">
        <f t="shared" si="2"/>
        <v>0</v>
      </c>
      <c r="AB6" s="50"/>
      <c r="AC6" s="51">
        <v>0</v>
      </c>
      <c r="AE6" s="43" t="s">
        <v>27</v>
      </c>
      <c r="AF6" s="50">
        <v>0</v>
      </c>
      <c r="AG6" s="50"/>
      <c r="AH6" s="50"/>
      <c r="AI6" s="50"/>
      <c r="AJ6" s="50"/>
      <c r="AK6" s="59">
        <f t="shared" si="3"/>
        <v>0</v>
      </c>
      <c r="AL6" s="50"/>
      <c r="AM6" s="51">
        <v>0</v>
      </c>
      <c r="AO6" s="43" t="s">
        <v>27</v>
      </c>
      <c r="AP6" s="1">
        <v>0</v>
      </c>
      <c r="AQ6" s="1"/>
      <c r="AR6" s="1"/>
      <c r="AS6" s="1"/>
      <c r="AT6" s="1"/>
      <c r="AU6" s="282">
        <v>0</v>
      </c>
      <c r="AV6" s="1"/>
      <c r="AW6" s="2">
        <v>0</v>
      </c>
    </row>
    <row r="7" spans="1:49" s="10" customFormat="1" ht="12.75" x14ac:dyDescent="0.2">
      <c r="A7" s="43" t="s">
        <v>108</v>
      </c>
      <c r="B7" s="50"/>
      <c r="C7" s="50"/>
      <c r="D7" s="50"/>
      <c r="E7" s="50"/>
      <c r="F7" s="50"/>
      <c r="G7" s="63">
        <f t="shared" si="0"/>
        <v>0</v>
      </c>
      <c r="H7" s="50">
        <v>799140715</v>
      </c>
      <c r="I7" s="51">
        <v>799140715</v>
      </c>
      <c r="K7" s="43" t="s">
        <v>108</v>
      </c>
      <c r="L7" s="50"/>
      <c r="M7" s="50"/>
      <c r="N7" s="50">
        <v>252682615</v>
      </c>
      <c r="O7" s="50"/>
      <c r="P7" s="50"/>
      <c r="Q7" s="63">
        <f t="shared" si="1"/>
        <v>252682615</v>
      </c>
      <c r="R7" s="50">
        <v>907012793</v>
      </c>
      <c r="S7" s="51">
        <v>1159695408</v>
      </c>
      <c r="U7" s="43" t="s">
        <v>108</v>
      </c>
      <c r="V7" s="50">
        <v>0</v>
      </c>
      <c r="W7" s="50"/>
      <c r="X7" s="50"/>
      <c r="Y7" s="50"/>
      <c r="Z7" s="50"/>
      <c r="AA7" s="59">
        <f t="shared" si="2"/>
        <v>0</v>
      </c>
      <c r="AB7" s="50">
        <v>278875102</v>
      </c>
      <c r="AC7" s="51">
        <v>278875102</v>
      </c>
      <c r="AE7" s="43" t="s">
        <v>108</v>
      </c>
      <c r="AF7" s="50">
        <v>0</v>
      </c>
      <c r="AG7" s="50">
        <v>7312839</v>
      </c>
      <c r="AH7" s="50">
        <v>0</v>
      </c>
      <c r="AI7" s="50"/>
      <c r="AJ7" s="50"/>
      <c r="AK7" s="59">
        <f t="shared" si="3"/>
        <v>7312839</v>
      </c>
      <c r="AL7" s="50">
        <v>107460740</v>
      </c>
      <c r="AM7" s="51">
        <v>114773579</v>
      </c>
      <c r="AO7" s="43" t="s">
        <v>108</v>
      </c>
      <c r="AP7" s="1">
        <v>0</v>
      </c>
      <c r="AQ7" s="1">
        <v>6524883</v>
      </c>
      <c r="AR7" s="1">
        <v>78818283</v>
      </c>
      <c r="AS7" s="1"/>
      <c r="AT7" s="1"/>
      <c r="AU7" s="282">
        <v>85343166</v>
      </c>
      <c r="AV7" s="1">
        <v>2362</v>
      </c>
      <c r="AW7" s="2">
        <v>85345528</v>
      </c>
    </row>
    <row r="8" spans="1:49" s="10" customFormat="1" ht="12.75" x14ac:dyDescent="0.2">
      <c r="A8" s="43" t="s">
        <v>28</v>
      </c>
      <c r="B8" s="50">
        <v>0</v>
      </c>
      <c r="C8" s="50"/>
      <c r="D8" s="50"/>
      <c r="E8" s="50"/>
      <c r="F8" s="50"/>
      <c r="G8" s="63">
        <f t="shared" si="0"/>
        <v>0</v>
      </c>
      <c r="H8" s="50"/>
      <c r="I8" s="51">
        <v>0</v>
      </c>
      <c r="K8" s="43" t="s">
        <v>28</v>
      </c>
      <c r="L8" s="50">
        <v>0</v>
      </c>
      <c r="M8" s="50"/>
      <c r="N8" s="50"/>
      <c r="O8" s="50"/>
      <c r="P8" s="50"/>
      <c r="Q8" s="63">
        <f t="shared" si="1"/>
        <v>0</v>
      </c>
      <c r="R8" s="50"/>
      <c r="S8" s="51">
        <v>0</v>
      </c>
      <c r="U8" s="43" t="s">
        <v>28</v>
      </c>
      <c r="V8" s="50">
        <v>0</v>
      </c>
      <c r="W8" s="50"/>
      <c r="X8" s="50"/>
      <c r="Y8" s="50"/>
      <c r="Z8" s="50"/>
      <c r="AA8" s="59">
        <f t="shared" si="2"/>
        <v>0</v>
      </c>
      <c r="AB8" s="50"/>
      <c r="AC8" s="51">
        <v>0</v>
      </c>
      <c r="AE8" s="43" t="s">
        <v>28</v>
      </c>
      <c r="AF8" s="50">
        <v>0</v>
      </c>
      <c r="AG8" s="50"/>
      <c r="AH8" s="50"/>
      <c r="AI8" s="50"/>
      <c r="AJ8" s="50"/>
      <c r="AK8" s="59">
        <f t="shared" si="3"/>
        <v>0</v>
      </c>
      <c r="AL8" s="50"/>
      <c r="AM8" s="51">
        <v>0</v>
      </c>
      <c r="AO8" s="43" t="s">
        <v>28</v>
      </c>
      <c r="AP8" s="1">
        <v>0</v>
      </c>
      <c r="AQ8" s="1"/>
      <c r="AR8" s="1"/>
      <c r="AS8" s="1"/>
      <c r="AT8" s="1"/>
      <c r="AU8" s="282">
        <v>0</v>
      </c>
      <c r="AV8" s="1"/>
      <c r="AW8" s="2">
        <v>0</v>
      </c>
    </row>
    <row r="9" spans="1:49" s="10" customFormat="1" ht="12.75" x14ac:dyDescent="0.2">
      <c r="A9" s="43" t="s">
        <v>29</v>
      </c>
      <c r="B9" s="50">
        <v>40835211</v>
      </c>
      <c r="C9" s="50">
        <v>41571099</v>
      </c>
      <c r="D9" s="50">
        <v>26357015</v>
      </c>
      <c r="E9" s="50">
        <v>0</v>
      </c>
      <c r="F9" s="50">
        <v>3988988</v>
      </c>
      <c r="G9" s="63">
        <f t="shared" si="0"/>
        <v>112752313</v>
      </c>
      <c r="H9" s="50">
        <v>2386634</v>
      </c>
      <c r="I9" s="51">
        <v>115138947</v>
      </c>
      <c r="K9" s="43" t="s">
        <v>29</v>
      </c>
      <c r="L9" s="50">
        <v>33018984</v>
      </c>
      <c r="M9" s="50">
        <v>38311686</v>
      </c>
      <c r="N9" s="50">
        <v>24915366</v>
      </c>
      <c r="O9" s="50">
        <v>0</v>
      </c>
      <c r="P9" s="50">
        <v>1328917</v>
      </c>
      <c r="Q9" s="63">
        <f t="shared" si="1"/>
        <v>97574953</v>
      </c>
      <c r="R9" s="50">
        <v>1897901</v>
      </c>
      <c r="S9" s="51">
        <v>99472854</v>
      </c>
      <c r="U9" s="43" t="s">
        <v>29</v>
      </c>
      <c r="V9" s="50">
        <v>38792255</v>
      </c>
      <c r="W9" s="50">
        <v>34908293</v>
      </c>
      <c r="X9" s="50">
        <v>23086563</v>
      </c>
      <c r="Y9" s="50">
        <v>0</v>
      </c>
      <c r="Z9" s="50">
        <v>1567860</v>
      </c>
      <c r="AA9" s="59">
        <f t="shared" si="2"/>
        <v>98354971</v>
      </c>
      <c r="AB9" s="50"/>
      <c r="AC9" s="51">
        <v>98354971</v>
      </c>
      <c r="AE9" s="43" t="s">
        <v>29</v>
      </c>
      <c r="AF9" s="50">
        <v>16151276</v>
      </c>
      <c r="AG9" s="50">
        <v>7836471</v>
      </c>
      <c r="AH9" s="50">
        <v>12066775</v>
      </c>
      <c r="AI9" s="50">
        <v>0</v>
      </c>
      <c r="AJ9" s="50">
        <v>1134430</v>
      </c>
      <c r="AK9" s="59">
        <f t="shared" si="3"/>
        <v>37188952</v>
      </c>
      <c r="AL9" s="50"/>
      <c r="AM9" s="51">
        <v>37188952</v>
      </c>
      <c r="AO9" s="43" t="s">
        <v>29</v>
      </c>
      <c r="AP9" s="1">
        <v>24614522</v>
      </c>
      <c r="AQ9" s="1">
        <v>47839411</v>
      </c>
      <c r="AR9" s="1">
        <v>14390048</v>
      </c>
      <c r="AS9" s="1">
        <v>0</v>
      </c>
      <c r="AT9" s="1">
        <v>2840480</v>
      </c>
      <c r="AU9" s="282">
        <v>89684461</v>
      </c>
      <c r="AV9" s="1"/>
      <c r="AW9" s="2">
        <v>89684461</v>
      </c>
    </row>
    <row r="10" spans="1:49" s="10" customFormat="1" ht="12.75" x14ac:dyDescent="0.2">
      <c r="A10" s="43" t="s">
        <v>30</v>
      </c>
      <c r="B10" s="50">
        <v>1988319</v>
      </c>
      <c r="C10" s="50"/>
      <c r="D10" s="50">
        <v>8787691</v>
      </c>
      <c r="E10" s="50"/>
      <c r="F10" s="50"/>
      <c r="G10" s="63">
        <f t="shared" si="0"/>
        <v>10776010</v>
      </c>
      <c r="H10" s="50">
        <v>799156772</v>
      </c>
      <c r="I10" s="51">
        <v>809932782</v>
      </c>
      <c r="K10" s="43" t="s">
        <v>30</v>
      </c>
      <c r="L10" s="50">
        <v>324619</v>
      </c>
      <c r="M10" s="50"/>
      <c r="N10" s="50">
        <v>794684</v>
      </c>
      <c r="O10" s="50"/>
      <c r="P10" s="50">
        <v>0</v>
      </c>
      <c r="Q10" s="63">
        <f t="shared" si="1"/>
        <v>1119303</v>
      </c>
      <c r="R10" s="50">
        <v>498764153</v>
      </c>
      <c r="S10" s="51">
        <v>499883456</v>
      </c>
      <c r="U10" s="43" t="s">
        <v>30</v>
      </c>
      <c r="V10" s="50">
        <v>486314</v>
      </c>
      <c r="W10" s="50"/>
      <c r="X10" s="50">
        <v>600119</v>
      </c>
      <c r="Y10" s="50"/>
      <c r="Z10" s="50"/>
      <c r="AA10" s="59">
        <f t="shared" si="2"/>
        <v>1086433</v>
      </c>
      <c r="AB10" s="50">
        <v>564213542</v>
      </c>
      <c r="AC10" s="51">
        <v>565299975</v>
      </c>
      <c r="AE10" s="43" t="s">
        <v>30</v>
      </c>
      <c r="AF10" s="50">
        <v>104320</v>
      </c>
      <c r="AG10" s="50"/>
      <c r="AH10" s="50">
        <v>781935</v>
      </c>
      <c r="AI10" s="50"/>
      <c r="AJ10" s="50">
        <v>0</v>
      </c>
      <c r="AK10" s="59">
        <f t="shared" si="3"/>
        <v>886255</v>
      </c>
      <c r="AL10" s="50">
        <v>223285285</v>
      </c>
      <c r="AM10" s="51">
        <v>224171540</v>
      </c>
      <c r="AO10" s="43" t="s">
        <v>30</v>
      </c>
      <c r="AP10" s="1">
        <v>6952</v>
      </c>
      <c r="AQ10" s="1"/>
      <c r="AR10" s="1">
        <v>545119</v>
      </c>
      <c r="AS10" s="1"/>
      <c r="AT10" s="1">
        <v>0</v>
      </c>
      <c r="AU10" s="282">
        <v>552071</v>
      </c>
      <c r="AV10" s="1">
        <v>268158673</v>
      </c>
      <c r="AW10" s="2">
        <v>268710744</v>
      </c>
    </row>
    <row r="11" spans="1:49" s="10" customFormat="1" ht="12.75" x14ac:dyDescent="0.2">
      <c r="A11" s="43" t="s">
        <v>31</v>
      </c>
      <c r="B11" s="50">
        <v>100552506</v>
      </c>
      <c r="C11" s="50">
        <v>590404576</v>
      </c>
      <c r="D11" s="50">
        <v>778682062</v>
      </c>
      <c r="E11" s="50">
        <v>7642881</v>
      </c>
      <c r="F11" s="50">
        <v>53924498</v>
      </c>
      <c r="G11" s="63">
        <f t="shared" si="0"/>
        <v>1531206523</v>
      </c>
      <c r="H11" s="50">
        <v>2810593119</v>
      </c>
      <c r="I11" s="51">
        <v>4341799642</v>
      </c>
      <c r="K11" s="43" t="s">
        <v>31</v>
      </c>
      <c r="L11" s="50">
        <v>104299961</v>
      </c>
      <c r="M11" s="50">
        <v>470247964</v>
      </c>
      <c r="N11" s="50">
        <v>660554245</v>
      </c>
      <c r="O11" s="50">
        <v>12896508</v>
      </c>
      <c r="P11" s="50">
        <v>39308274</v>
      </c>
      <c r="Q11" s="63">
        <f t="shared" si="1"/>
        <v>1287306952</v>
      </c>
      <c r="R11" s="50">
        <v>2714186199</v>
      </c>
      <c r="S11" s="51">
        <v>4001493151</v>
      </c>
      <c r="U11" s="43" t="s">
        <v>31</v>
      </c>
      <c r="V11" s="50">
        <v>62928121</v>
      </c>
      <c r="W11" s="50">
        <v>465421853</v>
      </c>
      <c r="X11" s="50">
        <v>737613456</v>
      </c>
      <c r="Y11" s="50">
        <v>15669980</v>
      </c>
      <c r="Z11" s="50">
        <v>35930591</v>
      </c>
      <c r="AA11" s="59">
        <f t="shared" si="2"/>
        <v>1317564001</v>
      </c>
      <c r="AB11" s="50">
        <v>2824266830</v>
      </c>
      <c r="AC11" s="51">
        <v>4141830831</v>
      </c>
      <c r="AE11" s="43" t="s">
        <v>31</v>
      </c>
      <c r="AF11" s="50">
        <v>84198836</v>
      </c>
      <c r="AG11" s="50">
        <v>489024061</v>
      </c>
      <c r="AH11" s="50">
        <v>648650805</v>
      </c>
      <c r="AI11" s="50">
        <v>99169</v>
      </c>
      <c r="AJ11" s="50">
        <v>51575896</v>
      </c>
      <c r="AK11" s="59">
        <f t="shared" si="3"/>
        <v>1273548767</v>
      </c>
      <c r="AL11" s="50">
        <v>3449501681</v>
      </c>
      <c r="AM11" s="51">
        <v>4723050448</v>
      </c>
      <c r="AO11" s="43" t="s">
        <v>31</v>
      </c>
      <c r="AP11" s="1">
        <v>116981180</v>
      </c>
      <c r="AQ11" s="1">
        <v>444265822</v>
      </c>
      <c r="AR11" s="1">
        <v>697959380</v>
      </c>
      <c r="AS11" s="1">
        <v>618967</v>
      </c>
      <c r="AT11" s="1">
        <v>49139891</v>
      </c>
      <c r="AU11" s="282">
        <v>1308965240</v>
      </c>
      <c r="AV11" s="1">
        <v>3778884274</v>
      </c>
      <c r="AW11" s="2">
        <v>5087849514</v>
      </c>
    </row>
    <row r="12" spans="1:49" s="10" customFormat="1" ht="12.75" x14ac:dyDescent="0.2">
      <c r="A12" s="43" t="s">
        <v>32</v>
      </c>
      <c r="B12" s="50">
        <v>14886872</v>
      </c>
      <c r="C12" s="50">
        <v>68982596</v>
      </c>
      <c r="D12" s="50">
        <v>161265700</v>
      </c>
      <c r="E12" s="50">
        <v>1080542</v>
      </c>
      <c r="F12" s="50">
        <v>3313874</v>
      </c>
      <c r="G12" s="63">
        <f t="shared" si="0"/>
        <v>249529584</v>
      </c>
      <c r="H12" s="50">
        <v>521800417</v>
      </c>
      <c r="I12" s="51">
        <v>771330001</v>
      </c>
      <c r="K12" s="43" t="s">
        <v>32</v>
      </c>
      <c r="L12" s="50">
        <v>11045369</v>
      </c>
      <c r="M12" s="50">
        <v>57828281</v>
      </c>
      <c r="N12" s="50">
        <v>65345148</v>
      </c>
      <c r="O12" s="50">
        <v>787762</v>
      </c>
      <c r="P12" s="50">
        <v>1837914</v>
      </c>
      <c r="Q12" s="63">
        <f t="shared" si="1"/>
        <v>136844474</v>
      </c>
      <c r="R12" s="50">
        <v>467271790</v>
      </c>
      <c r="S12" s="51">
        <v>604116264</v>
      </c>
      <c r="U12" s="43" t="s">
        <v>32</v>
      </c>
      <c r="V12" s="50">
        <v>13932640</v>
      </c>
      <c r="W12" s="50">
        <v>5100468</v>
      </c>
      <c r="X12" s="50">
        <v>136666957</v>
      </c>
      <c r="Y12" s="50">
        <v>22689</v>
      </c>
      <c r="Z12" s="50">
        <v>1231845</v>
      </c>
      <c r="AA12" s="59">
        <f t="shared" si="2"/>
        <v>156954599</v>
      </c>
      <c r="AB12" s="50">
        <v>461526037</v>
      </c>
      <c r="AC12" s="51">
        <v>618480636</v>
      </c>
      <c r="AE12" s="43" t="s">
        <v>32</v>
      </c>
      <c r="AF12" s="50">
        <v>11383554</v>
      </c>
      <c r="AG12" s="50">
        <v>40979130</v>
      </c>
      <c r="AH12" s="50">
        <v>153347767</v>
      </c>
      <c r="AI12" s="50">
        <v>42728</v>
      </c>
      <c r="AJ12" s="50">
        <v>4449547</v>
      </c>
      <c r="AK12" s="59">
        <f t="shared" si="3"/>
        <v>210202726</v>
      </c>
      <c r="AL12" s="50">
        <v>558554666</v>
      </c>
      <c r="AM12" s="51">
        <v>768757392</v>
      </c>
      <c r="AO12" s="43" t="s">
        <v>32</v>
      </c>
      <c r="AP12" s="1">
        <v>12265413</v>
      </c>
      <c r="AQ12" s="1">
        <v>81083295</v>
      </c>
      <c r="AR12" s="1">
        <v>99539316</v>
      </c>
      <c r="AS12" s="1">
        <v>57083</v>
      </c>
      <c r="AT12" s="1">
        <v>2349831</v>
      </c>
      <c r="AU12" s="282">
        <v>195294938</v>
      </c>
      <c r="AV12" s="1">
        <v>588589790</v>
      </c>
      <c r="AW12" s="2">
        <v>783884728</v>
      </c>
    </row>
    <row r="13" spans="1:49" s="10" customFormat="1" ht="12.75" x14ac:dyDescent="0.2">
      <c r="A13" s="43" t="s">
        <v>33</v>
      </c>
      <c r="B13" s="50"/>
      <c r="C13" s="50"/>
      <c r="D13" s="50">
        <v>0</v>
      </c>
      <c r="E13" s="50">
        <v>0</v>
      </c>
      <c r="F13" s="50"/>
      <c r="G13" s="63">
        <f t="shared" si="0"/>
        <v>0</v>
      </c>
      <c r="H13" s="50">
        <v>461930043</v>
      </c>
      <c r="I13" s="51">
        <v>461930043</v>
      </c>
      <c r="K13" s="43" t="s">
        <v>33</v>
      </c>
      <c r="L13" s="50">
        <v>0</v>
      </c>
      <c r="M13" s="50"/>
      <c r="N13" s="50"/>
      <c r="O13" s="50"/>
      <c r="P13" s="50"/>
      <c r="Q13" s="63">
        <f t="shared" si="1"/>
        <v>0</v>
      </c>
      <c r="R13" s="50">
        <v>372510850</v>
      </c>
      <c r="S13" s="51">
        <v>372510850</v>
      </c>
      <c r="U13" s="43" t="s">
        <v>33</v>
      </c>
      <c r="V13" s="50">
        <v>0</v>
      </c>
      <c r="W13" s="50"/>
      <c r="X13" s="50">
        <v>8598713</v>
      </c>
      <c r="Y13" s="50"/>
      <c r="Z13" s="50"/>
      <c r="AA13" s="59">
        <f t="shared" si="2"/>
        <v>8598713</v>
      </c>
      <c r="AB13" s="50">
        <v>278762151</v>
      </c>
      <c r="AC13" s="51">
        <v>287360864</v>
      </c>
      <c r="AE13" s="43" t="s">
        <v>33</v>
      </c>
      <c r="AF13" s="50">
        <v>0</v>
      </c>
      <c r="AG13" s="50"/>
      <c r="AH13" s="50">
        <v>11542254</v>
      </c>
      <c r="AI13" s="50"/>
      <c r="AJ13" s="50"/>
      <c r="AK13" s="59">
        <f t="shared" si="3"/>
        <v>11542254</v>
      </c>
      <c r="AL13" s="50">
        <v>351922786</v>
      </c>
      <c r="AM13" s="51">
        <v>363465040</v>
      </c>
      <c r="AO13" s="43" t="s">
        <v>33</v>
      </c>
      <c r="AP13" s="1"/>
      <c r="AQ13" s="1">
        <v>2275349</v>
      </c>
      <c r="AR13" s="1">
        <v>5743015</v>
      </c>
      <c r="AS13" s="1"/>
      <c r="AT13" s="1"/>
      <c r="AU13" s="282">
        <v>8018364</v>
      </c>
      <c r="AV13" s="1">
        <v>306976504</v>
      </c>
      <c r="AW13" s="2">
        <v>314994868</v>
      </c>
    </row>
    <row r="14" spans="1:49" s="10" customFormat="1" ht="12.75" x14ac:dyDescent="0.2">
      <c r="A14" s="43" t="s">
        <v>34</v>
      </c>
      <c r="B14" s="50">
        <v>28751378</v>
      </c>
      <c r="C14" s="50">
        <v>85144770</v>
      </c>
      <c r="D14" s="50">
        <v>160889491</v>
      </c>
      <c r="E14" s="50">
        <v>0</v>
      </c>
      <c r="F14" s="50">
        <v>19335101</v>
      </c>
      <c r="G14" s="63">
        <f t="shared" si="0"/>
        <v>294120740</v>
      </c>
      <c r="H14" s="50">
        <v>94030670</v>
      </c>
      <c r="I14" s="51">
        <v>388151410</v>
      </c>
      <c r="K14" s="43" t="s">
        <v>34</v>
      </c>
      <c r="L14" s="50">
        <v>26973877</v>
      </c>
      <c r="M14" s="50">
        <v>124089511</v>
      </c>
      <c r="N14" s="50">
        <v>272447672</v>
      </c>
      <c r="O14" s="50"/>
      <c r="P14" s="50">
        <v>11742206</v>
      </c>
      <c r="Q14" s="63">
        <f t="shared" si="1"/>
        <v>435253266</v>
      </c>
      <c r="R14" s="50">
        <v>639383</v>
      </c>
      <c r="S14" s="51">
        <v>435892649</v>
      </c>
      <c r="U14" s="43" t="s">
        <v>34</v>
      </c>
      <c r="V14" s="50">
        <v>24866811</v>
      </c>
      <c r="W14" s="50">
        <v>85761661</v>
      </c>
      <c r="X14" s="50">
        <v>344598375</v>
      </c>
      <c r="Y14" s="50">
        <v>0</v>
      </c>
      <c r="Z14" s="50">
        <v>13513542</v>
      </c>
      <c r="AA14" s="59">
        <f t="shared" si="2"/>
        <v>468740389</v>
      </c>
      <c r="AB14" s="50"/>
      <c r="AC14" s="51">
        <v>468740389</v>
      </c>
      <c r="AE14" s="43" t="s">
        <v>34</v>
      </c>
      <c r="AF14" s="50">
        <v>31098130</v>
      </c>
      <c r="AG14" s="50">
        <v>85007121</v>
      </c>
      <c r="AH14" s="50">
        <v>325837250</v>
      </c>
      <c r="AI14" s="50">
        <v>0</v>
      </c>
      <c r="AJ14" s="50">
        <v>18188080</v>
      </c>
      <c r="AK14" s="59">
        <f t="shared" si="3"/>
        <v>460130581</v>
      </c>
      <c r="AL14" s="50"/>
      <c r="AM14" s="51">
        <v>460130581</v>
      </c>
      <c r="AO14" s="43" t="s">
        <v>34</v>
      </c>
      <c r="AP14" s="1">
        <v>23125350</v>
      </c>
      <c r="AQ14" s="1">
        <v>79770613</v>
      </c>
      <c r="AR14" s="1">
        <v>237575056</v>
      </c>
      <c r="AS14" s="1">
        <v>0</v>
      </c>
      <c r="AT14" s="1">
        <v>13350232</v>
      </c>
      <c r="AU14" s="282">
        <v>353821251</v>
      </c>
      <c r="AV14" s="1"/>
      <c r="AW14" s="2">
        <v>353821251</v>
      </c>
    </row>
    <row r="15" spans="1:49" s="10" customFormat="1" ht="12.75" x14ac:dyDescent="0.2">
      <c r="A15" s="43" t="s">
        <v>35</v>
      </c>
      <c r="B15" s="50">
        <v>10696145</v>
      </c>
      <c r="C15" s="50">
        <v>144852130</v>
      </c>
      <c r="D15" s="50">
        <v>151110484</v>
      </c>
      <c r="E15" s="50">
        <v>0</v>
      </c>
      <c r="F15" s="50">
        <v>10648890</v>
      </c>
      <c r="G15" s="63">
        <f t="shared" si="0"/>
        <v>317307649</v>
      </c>
      <c r="H15" s="50">
        <v>849523780</v>
      </c>
      <c r="I15" s="51">
        <v>1166831429</v>
      </c>
      <c r="K15" s="43" t="s">
        <v>35</v>
      </c>
      <c r="L15" s="50">
        <v>17332861</v>
      </c>
      <c r="M15" s="50">
        <v>80482463</v>
      </c>
      <c r="N15" s="50">
        <v>186720991</v>
      </c>
      <c r="O15" s="50">
        <v>0</v>
      </c>
      <c r="P15" s="50">
        <v>8149484</v>
      </c>
      <c r="Q15" s="63">
        <f t="shared" si="1"/>
        <v>292685799</v>
      </c>
      <c r="R15" s="50">
        <v>723502312</v>
      </c>
      <c r="S15" s="51">
        <v>1016188111</v>
      </c>
      <c r="U15" s="43" t="s">
        <v>35</v>
      </c>
      <c r="V15" s="50">
        <v>4653953</v>
      </c>
      <c r="W15" s="50">
        <v>68272628</v>
      </c>
      <c r="X15" s="50">
        <v>128632890</v>
      </c>
      <c r="Y15" s="50">
        <v>0</v>
      </c>
      <c r="Z15" s="50">
        <v>7799419</v>
      </c>
      <c r="AA15" s="59">
        <f t="shared" si="2"/>
        <v>209358890</v>
      </c>
      <c r="AB15" s="50">
        <v>793049955</v>
      </c>
      <c r="AC15" s="51">
        <v>1002408845</v>
      </c>
      <c r="AE15" s="43" t="s">
        <v>35</v>
      </c>
      <c r="AF15" s="50">
        <v>5635220</v>
      </c>
      <c r="AG15" s="50">
        <v>75362370</v>
      </c>
      <c r="AH15" s="50">
        <v>181114438</v>
      </c>
      <c r="AI15" s="50">
        <v>0</v>
      </c>
      <c r="AJ15" s="50">
        <v>6667196</v>
      </c>
      <c r="AK15" s="59">
        <f t="shared" si="3"/>
        <v>268779224</v>
      </c>
      <c r="AL15" s="50">
        <v>1176368780</v>
      </c>
      <c r="AM15" s="51">
        <v>1445148004</v>
      </c>
      <c r="AO15" s="43" t="s">
        <v>35</v>
      </c>
      <c r="AP15" s="1">
        <v>10142383</v>
      </c>
      <c r="AQ15" s="1">
        <v>57585217</v>
      </c>
      <c r="AR15" s="1">
        <v>85947033</v>
      </c>
      <c r="AS15" s="1">
        <v>0</v>
      </c>
      <c r="AT15" s="1">
        <v>4930948</v>
      </c>
      <c r="AU15" s="282">
        <v>158605581</v>
      </c>
      <c r="AV15" s="1">
        <v>575213004</v>
      </c>
      <c r="AW15" s="2">
        <v>733818585</v>
      </c>
    </row>
    <row r="16" spans="1:49" s="10" customFormat="1" ht="12.75" x14ac:dyDescent="0.2">
      <c r="A16" s="43" t="s">
        <v>36</v>
      </c>
      <c r="B16" s="50">
        <v>24544312</v>
      </c>
      <c r="C16" s="50">
        <v>86937663</v>
      </c>
      <c r="D16" s="50">
        <v>94819076</v>
      </c>
      <c r="E16" s="50"/>
      <c r="F16" s="50">
        <v>163010</v>
      </c>
      <c r="G16" s="63">
        <f t="shared" si="0"/>
        <v>206464061</v>
      </c>
      <c r="H16" s="50">
        <v>1106214080</v>
      </c>
      <c r="I16" s="51">
        <v>1312678141</v>
      </c>
      <c r="K16" s="43" t="s">
        <v>36</v>
      </c>
      <c r="L16" s="50">
        <v>45956412</v>
      </c>
      <c r="M16" s="50">
        <v>64220503</v>
      </c>
      <c r="N16" s="50">
        <v>64236215</v>
      </c>
      <c r="O16" s="50"/>
      <c r="P16" s="50">
        <v>366660</v>
      </c>
      <c r="Q16" s="63">
        <f t="shared" si="1"/>
        <v>174779790</v>
      </c>
      <c r="R16" s="50">
        <v>0</v>
      </c>
      <c r="S16" s="51">
        <v>174779790</v>
      </c>
      <c r="U16" s="43" t="s">
        <v>36</v>
      </c>
      <c r="V16" s="50">
        <v>13782955</v>
      </c>
      <c r="W16" s="50">
        <v>40643179</v>
      </c>
      <c r="X16" s="50">
        <v>89794271</v>
      </c>
      <c r="Y16" s="50"/>
      <c r="Z16" s="50">
        <v>422298</v>
      </c>
      <c r="AA16" s="59">
        <f t="shared" si="2"/>
        <v>144642703</v>
      </c>
      <c r="AB16" s="50">
        <v>817183676</v>
      </c>
      <c r="AC16" s="51">
        <v>961826379</v>
      </c>
      <c r="AE16" s="43" t="s">
        <v>36</v>
      </c>
      <c r="AF16" s="50">
        <v>17344834</v>
      </c>
      <c r="AG16" s="50">
        <v>72484253</v>
      </c>
      <c r="AH16" s="50">
        <v>82863936</v>
      </c>
      <c r="AI16" s="50"/>
      <c r="AJ16" s="50">
        <v>630922</v>
      </c>
      <c r="AK16" s="59">
        <f t="shared" si="3"/>
        <v>173323945</v>
      </c>
      <c r="AL16" s="50">
        <v>1435753317</v>
      </c>
      <c r="AM16" s="51">
        <v>1609077262</v>
      </c>
      <c r="AO16" s="43" t="s">
        <v>36</v>
      </c>
      <c r="AP16" s="1">
        <v>7522139</v>
      </c>
      <c r="AQ16" s="1">
        <v>58969913</v>
      </c>
      <c r="AR16" s="1">
        <v>56125891</v>
      </c>
      <c r="AS16" s="1"/>
      <c r="AT16" s="1">
        <v>259207</v>
      </c>
      <c r="AU16" s="282">
        <v>122877150</v>
      </c>
      <c r="AV16" s="1">
        <v>1691843570</v>
      </c>
      <c r="AW16" s="2">
        <v>1814720720</v>
      </c>
    </row>
    <row r="17" spans="1:49" s="10" customFormat="1" ht="12.75" x14ac:dyDescent="0.2">
      <c r="A17" s="43" t="s">
        <v>37</v>
      </c>
      <c r="B17" s="50">
        <v>35527328</v>
      </c>
      <c r="C17" s="50">
        <v>198632982</v>
      </c>
      <c r="D17" s="50">
        <v>286301581</v>
      </c>
      <c r="E17" s="50">
        <v>0</v>
      </c>
      <c r="F17" s="50">
        <v>29442431</v>
      </c>
      <c r="G17" s="63">
        <f t="shared" si="0"/>
        <v>549904322</v>
      </c>
      <c r="H17" s="50">
        <v>51429608</v>
      </c>
      <c r="I17" s="51">
        <v>601333930</v>
      </c>
      <c r="K17" s="43" t="s">
        <v>37</v>
      </c>
      <c r="L17" s="50">
        <v>37684423</v>
      </c>
      <c r="M17" s="50">
        <v>69626601</v>
      </c>
      <c r="N17" s="50">
        <v>259652652</v>
      </c>
      <c r="O17" s="50">
        <v>0</v>
      </c>
      <c r="P17" s="50">
        <v>24193288</v>
      </c>
      <c r="Q17" s="63">
        <f t="shared" si="1"/>
        <v>391156964</v>
      </c>
      <c r="R17" s="50">
        <v>6152325</v>
      </c>
      <c r="S17" s="51">
        <v>397309289</v>
      </c>
      <c r="U17" s="43" t="s">
        <v>37</v>
      </c>
      <c r="V17" s="50">
        <v>42325743</v>
      </c>
      <c r="W17" s="50">
        <v>76334095</v>
      </c>
      <c r="X17" s="50">
        <v>258695492</v>
      </c>
      <c r="Y17" s="50">
        <v>0</v>
      </c>
      <c r="Z17" s="50">
        <v>16663186</v>
      </c>
      <c r="AA17" s="59">
        <f t="shared" si="2"/>
        <v>394018516</v>
      </c>
      <c r="AB17" s="50">
        <v>8590706</v>
      </c>
      <c r="AC17" s="51">
        <v>402609222</v>
      </c>
      <c r="AE17" s="43" t="s">
        <v>37</v>
      </c>
      <c r="AF17" s="50">
        <v>46228024</v>
      </c>
      <c r="AG17" s="50">
        <v>88630647</v>
      </c>
      <c r="AH17" s="50">
        <v>249298838</v>
      </c>
      <c r="AI17" s="50">
        <v>0</v>
      </c>
      <c r="AJ17" s="50">
        <v>22484910</v>
      </c>
      <c r="AK17" s="59">
        <f t="shared" si="3"/>
        <v>406642419</v>
      </c>
      <c r="AL17" s="50">
        <v>22143323</v>
      </c>
      <c r="AM17" s="51">
        <v>428785742</v>
      </c>
      <c r="AO17" s="43" t="s">
        <v>37</v>
      </c>
      <c r="AP17" s="1">
        <v>19089150</v>
      </c>
      <c r="AQ17" s="1">
        <v>143036312</v>
      </c>
      <c r="AR17" s="1">
        <v>253851998</v>
      </c>
      <c r="AS17" s="1">
        <v>0</v>
      </c>
      <c r="AT17" s="1">
        <v>17953035</v>
      </c>
      <c r="AU17" s="282">
        <v>433930495</v>
      </c>
      <c r="AV17" s="1">
        <v>15092789</v>
      </c>
      <c r="AW17" s="2">
        <v>449023284</v>
      </c>
    </row>
    <row r="18" spans="1:49" s="10" customFormat="1" ht="12.75" x14ac:dyDescent="0.2">
      <c r="A18" s="43" t="s">
        <v>38</v>
      </c>
      <c r="B18" s="50">
        <v>44176589</v>
      </c>
      <c r="C18" s="50">
        <v>103322010</v>
      </c>
      <c r="D18" s="50">
        <v>300754375</v>
      </c>
      <c r="E18" s="50">
        <v>0</v>
      </c>
      <c r="F18" s="50">
        <v>643913</v>
      </c>
      <c r="G18" s="63">
        <f t="shared" si="0"/>
        <v>448896887</v>
      </c>
      <c r="H18" s="50">
        <v>198305105</v>
      </c>
      <c r="I18" s="51">
        <v>647201992</v>
      </c>
      <c r="K18" s="43" t="s">
        <v>38</v>
      </c>
      <c r="L18" s="50">
        <v>24941527</v>
      </c>
      <c r="M18" s="50">
        <v>87535237</v>
      </c>
      <c r="N18" s="50">
        <v>223072149</v>
      </c>
      <c r="O18" s="50">
        <v>0</v>
      </c>
      <c r="P18" s="50">
        <v>291590</v>
      </c>
      <c r="Q18" s="63">
        <f t="shared" si="1"/>
        <v>335840503</v>
      </c>
      <c r="R18" s="50">
        <v>120564048</v>
      </c>
      <c r="S18" s="51">
        <v>456404551</v>
      </c>
      <c r="U18" s="43" t="s">
        <v>38</v>
      </c>
      <c r="V18" s="50">
        <v>29361987</v>
      </c>
      <c r="W18" s="50">
        <v>105196733</v>
      </c>
      <c r="X18" s="50">
        <v>283819963</v>
      </c>
      <c r="Y18" s="50">
        <v>0</v>
      </c>
      <c r="Z18" s="50">
        <v>113974</v>
      </c>
      <c r="AA18" s="59">
        <f t="shared" si="2"/>
        <v>418492657</v>
      </c>
      <c r="AB18" s="50">
        <v>160354634</v>
      </c>
      <c r="AC18" s="51">
        <v>578847291</v>
      </c>
      <c r="AE18" s="43" t="s">
        <v>38</v>
      </c>
      <c r="AF18" s="50">
        <v>23808624</v>
      </c>
      <c r="AG18" s="50">
        <v>156214255</v>
      </c>
      <c r="AH18" s="50">
        <v>354051809</v>
      </c>
      <c r="AI18" s="50">
        <v>0</v>
      </c>
      <c r="AJ18" s="50">
        <v>438491</v>
      </c>
      <c r="AK18" s="59">
        <f t="shared" si="3"/>
        <v>534513179</v>
      </c>
      <c r="AL18" s="50">
        <v>183904586</v>
      </c>
      <c r="AM18" s="51">
        <v>718417765</v>
      </c>
      <c r="AO18" s="43" t="s">
        <v>38</v>
      </c>
      <c r="AP18" s="1">
        <v>13388767</v>
      </c>
      <c r="AQ18" s="1">
        <v>232975949</v>
      </c>
      <c r="AR18" s="1">
        <v>383954789</v>
      </c>
      <c r="AS18" s="1">
        <v>0</v>
      </c>
      <c r="AT18" s="1">
        <v>1668900</v>
      </c>
      <c r="AU18" s="282">
        <v>631988405</v>
      </c>
      <c r="AV18" s="1">
        <v>145845962</v>
      </c>
      <c r="AW18" s="2">
        <v>777834367</v>
      </c>
    </row>
    <row r="19" spans="1:49" s="10" customFormat="1" ht="12.75" x14ac:dyDescent="0.2">
      <c r="A19" s="43" t="s">
        <v>39</v>
      </c>
      <c r="B19" s="50">
        <v>41309990</v>
      </c>
      <c r="C19" s="50">
        <v>33635933</v>
      </c>
      <c r="D19" s="50">
        <v>95754021</v>
      </c>
      <c r="E19" s="50">
        <v>0</v>
      </c>
      <c r="F19" s="50">
        <v>25202343</v>
      </c>
      <c r="G19" s="63">
        <f t="shared" si="0"/>
        <v>195902287</v>
      </c>
      <c r="H19" s="50">
        <v>239749228</v>
      </c>
      <c r="I19" s="51">
        <v>435651515</v>
      </c>
      <c r="K19" s="43" t="s">
        <v>39</v>
      </c>
      <c r="L19" s="50">
        <v>19689049</v>
      </c>
      <c r="M19" s="50">
        <v>44256426</v>
      </c>
      <c r="N19" s="50">
        <v>125729289</v>
      </c>
      <c r="O19" s="50">
        <v>0</v>
      </c>
      <c r="P19" s="50">
        <v>4790267</v>
      </c>
      <c r="Q19" s="63">
        <f t="shared" si="1"/>
        <v>194465031</v>
      </c>
      <c r="R19" s="50">
        <v>58757046</v>
      </c>
      <c r="S19" s="51">
        <v>253222077</v>
      </c>
      <c r="U19" s="43" t="s">
        <v>39</v>
      </c>
      <c r="V19" s="50">
        <v>26689069</v>
      </c>
      <c r="W19" s="50">
        <v>28171432</v>
      </c>
      <c r="X19" s="50">
        <v>177868081</v>
      </c>
      <c r="Y19" s="50">
        <v>0</v>
      </c>
      <c r="Z19" s="50">
        <v>5465495</v>
      </c>
      <c r="AA19" s="59">
        <f t="shared" si="2"/>
        <v>238194077</v>
      </c>
      <c r="AB19" s="50">
        <v>28316710</v>
      </c>
      <c r="AC19" s="51">
        <v>266510787</v>
      </c>
      <c r="AE19" s="43" t="s">
        <v>39</v>
      </c>
      <c r="AF19" s="50">
        <v>27678980</v>
      </c>
      <c r="AG19" s="50">
        <v>31571960</v>
      </c>
      <c r="AH19" s="50">
        <v>191550426</v>
      </c>
      <c r="AI19" s="50">
        <v>0</v>
      </c>
      <c r="AJ19" s="50">
        <v>4008120</v>
      </c>
      <c r="AK19" s="59">
        <f t="shared" si="3"/>
        <v>254809486</v>
      </c>
      <c r="AL19" s="50">
        <v>64161586</v>
      </c>
      <c r="AM19" s="51">
        <v>318971072</v>
      </c>
      <c r="AO19" s="43" t="s">
        <v>39</v>
      </c>
      <c r="AP19" s="1">
        <v>23235853</v>
      </c>
      <c r="AQ19" s="1">
        <v>49722286</v>
      </c>
      <c r="AR19" s="1">
        <v>172276991</v>
      </c>
      <c r="AS19" s="1">
        <v>0</v>
      </c>
      <c r="AT19" s="1">
        <v>3868716</v>
      </c>
      <c r="AU19" s="282">
        <v>249103846</v>
      </c>
      <c r="AV19" s="1">
        <v>45110084</v>
      </c>
      <c r="AW19" s="2">
        <v>294213930</v>
      </c>
    </row>
    <row r="20" spans="1:49" s="10" customFormat="1" ht="12.75" x14ac:dyDescent="0.2">
      <c r="A20" s="43" t="s">
        <v>40</v>
      </c>
      <c r="B20" s="50">
        <v>12887764</v>
      </c>
      <c r="C20" s="50">
        <v>173549</v>
      </c>
      <c r="D20" s="50">
        <v>76506065</v>
      </c>
      <c r="E20" s="50"/>
      <c r="F20" s="50"/>
      <c r="G20" s="63">
        <f t="shared" si="0"/>
        <v>89567378</v>
      </c>
      <c r="H20" s="50">
        <v>2270342494</v>
      </c>
      <c r="I20" s="51">
        <v>2359909872</v>
      </c>
      <c r="K20" s="43" t="s">
        <v>40</v>
      </c>
      <c r="L20" s="50">
        <v>32523</v>
      </c>
      <c r="M20" s="50"/>
      <c r="N20" s="50"/>
      <c r="O20" s="50"/>
      <c r="P20" s="50"/>
      <c r="Q20" s="63">
        <f t="shared" si="1"/>
        <v>32523</v>
      </c>
      <c r="R20" s="50">
        <v>3139055192</v>
      </c>
      <c r="S20" s="51">
        <v>3139087715</v>
      </c>
      <c r="U20" s="43" t="s">
        <v>40</v>
      </c>
      <c r="V20" s="50">
        <v>1268702</v>
      </c>
      <c r="W20" s="50">
        <v>416953</v>
      </c>
      <c r="X20" s="50">
        <v>7737381</v>
      </c>
      <c r="Y20" s="50"/>
      <c r="Z20" s="50"/>
      <c r="AA20" s="59">
        <f t="shared" si="2"/>
        <v>9423036</v>
      </c>
      <c r="AB20" s="50">
        <v>1747346830</v>
      </c>
      <c r="AC20" s="51">
        <v>1756769866</v>
      </c>
      <c r="AE20" s="43" t="s">
        <v>40</v>
      </c>
      <c r="AF20" s="50">
        <v>1203012</v>
      </c>
      <c r="AG20" s="50">
        <v>12371395</v>
      </c>
      <c r="AH20" s="50"/>
      <c r="AI20" s="50"/>
      <c r="AJ20" s="50"/>
      <c r="AK20" s="59">
        <f t="shared" si="3"/>
        <v>13574407</v>
      </c>
      <c r="AL20" s="50">
        <v>663699619</v>
      </c>
      <c r="AM20" s="51">
        <v>677274026</v>
      </c>
      <c r="AO20" s="43" t="s">
        <v>40</v>
      </c>
      <c r="AP20" s="1">
        <v>852120</v>
      </c>
      <c r="AQ20" s="1">
        <v>513338</v>
      </c>
      <c r="AR20" s="1"/>
      <c r="AS20" s="1"/>
      <c r="AT20" s="1"/>
      <c r="AU20" s="282">
        <v>1365458</v>
      </c>
      <c r="AV20" s="1">
        <v>286309356</v>
      </c>
      <c r="AW20" s="2">
        <v>287674814</v>
      </c>
    </row>
    <row r="21" spans="1:49" s="10" customFormat="1" ht="12.75" x14ac:dyDescent="0.2">
      <c r="A21" s="43" t="s">
        <v>41</v>
      </c>
      <c r="B21" s="50">
        <v>70600597</v>
      </c>
      <c r="C21" s="50">
        <v>110860068</v>
      </c>
      <c r="D21" s="50">
        <v>669649824</v>
      </c>
      <c r="E21" s="50">
        <v>0</v>
      </c>
      <c r="F21" s="50">
        <v>2600816</v>
      </c>
      <c r="G21" s="63">
        <f t="shared" si="0"/>
        <v>853711305</v>
      </c>
      <c r="H21" s="50">
        <v>2434381141</v>
      </c>
      <c r="I21" s="51">
        <v>3288092446</v>
      </c>
      <c r="K21" s="43" t="s">
        <v>41</v>
      </c>
      <c r="L21" s="50">
        <v>60749849</v>
      </c>
      <c r="M21" s="50">
        <v>99907386</v>
      </c>
      <c r="N21" s="50">
        <v>499510752</v>
      </c>
      <c r="O21" s="50">
        <v>0</v>
      </c>
      <c r="P21" s="50">
        <v>6470822</v>
      </c>
      <c r="Q21" s="63">
        <f t="shared" si="1"/>
        <v>666638809</v>
      </c>
      <c r="R21" s="50">
        <v>1302858355</v>
      </c>
      <c r="S21" s="51">
        <v>1969497164</v>
      </c>
      <c r="U21" s="43" t="s">
        <v>41</v>
      </c>
      <c r="V21" s="50">
        <v>62659911</v>
      </c>
      <c r="W21" s="50">
        <v>84346459</v>
      </c>
      <c r="X21" s="50">
        <v>701282320</v>
      </c>
      <c r="Y21" s="50">
        <v>0</v>
      </c>
      <c r="Z21" s="50">
        <v>3295240</v>
      </c>
      <c r="AA21" s="59">
        <f t="shared" si="2"/>
        <v>851583930</v>
      </c>
      <c r="AB21" s="50">
        <v>2267836126</v>
      </c>
      <c r="AC21" s="51">
        <v>3119420056</v>
      </c>
      <c r="AE21" s="43" t="s">
        <v>41</v>
      </c>
      <c r="AF21" s="50">
        <v>85705439</v>
      </c>
      <c r="AG21" s="50">
        <v>112775263</v>
      </c>
      <c r="AH21" s="50">
        <v>818562707</v>
      </c>
      <c r="AI21" s="50">
        <v>0</v>
      </c>
      <c r="AJ21" s="50">
        <v>2316858</v>
      </c>
      <c r="AK21" s="59">
        <f t="shared" si="3"/>
        <v>1019360267</v>
      </c>
      <c r="AL21" s="50">
        <v>1992767709</v>
      </c>
      <c r="AM21" s="51">
        <v>3012127976</v>
      </c>
      <c r="AO21" s="43" t="s">
        <v>41</v>
      </c>
      <c r="AP21" s="1">
        <v>79159809</v>
      </c>
      <c r="AQ21" s="1">
        <v>134258232</v>
      </c>
      <c r="AR21" s="1">
        <v>957191009</v>
      </c>
      <c r="AS21" s="1">
        <v>0</v>
      </c>
      <c r="AT21" s="1">
        <v>2948304</v>
      </c>
      <c r="AU21" s="282">
        <v>1173557354</v>
      </c>
      <c r="AV21" s="1">
        <v>1129761989</v>
      </c>
      <c r="AW21" s="2">
        <v>2303319343</v>
      </c>
    </row>
    <row r="22" spans="1:49" s="10" customFormat="1" ht="12.75" x14ac:dyDescent="0.2">
      <c r="A22" s="43" t="s">
        <v>42</v>
      </c>
      <c r="B22" s="50">
        <v>1790387</v>
      </c>
      <c r="C22" s="50">
        <v>8096990</v>
      </c>
      <c r="D22" s="50">
        <v>17007567</v>
      </c>
      <c r="E22" s="50"/>
      <c r="F22" s="50"/>
      <c r="G22" s="63">
        <f t="shared" si="0"/>
        <v>26894944</v>
      </c>
      <c r="H22" s="50">
        <v>1219985681</v>
      </c>
      <c r="I22" s="51">
        <v>1246880625</v>
      </c>
      <c r="K22" s="43" t="s">
        <v>42</v>
      </c>
      <c r="L22" s="50">
        <v>3166593</v>
      </c>
      <c r="M22" s="50">
        <v>11264301</v>
      </c>
      <c r="N22" s="50">
        <v>107008063</v>
      </c>
      <c r="O22" s="50"/>
      <c r="P22" s="50"/>
      <c r="Q22" s="63">
        <f t="shared" si="1"/>
        <v>121438957</v>
      </c>
      <c r="R22" s="50">
        <v>1104058934</v>
      </c>
      <c r="S22" s="51">
        <v>1225497891</v>
      </c>
      <c r="U22" s="43" t="s">
        <v>42</v>
      </c>
      <c r="V22" s="50">
        <v>1279323</v>
      </c>
      <c r="W22" s="50">
        <v>29541502</v>
      </c>
      <c r="X22" s="50">
        <v>61489279</v>
      </c>
      <c r="Y22" s="50"/>
      <c r="Z22" s="50"/>
      <c r="AA22" s="59">
        <f t="shared" si="2"/>
        <v>92310104</v>
      </c>
      <c r="AB22" s="50">
        <v>1086506959</v>
      </c>
      <c r="AC22" s="51">
        <v>1178817063</v>
      </c>
      <c r="AE22" s="43" t="s">
        <v>42</v>
      </c>
      <c r="AF22" s="50">
        <v>1149885</v>
      </c>
      <c r="AG22" s="50">
        <v>29799150</v>
      </c>
      <c r="AH22" s="50">
        <v>93701055</v>
      </c>
      <c r="AI22" s="50"/>
      <c r="AJ22" s="50"/>
      <c r="AK22" s="59">
        <f t="shared" si="3"/>
        <v>124650090</v>
      </c>
      <c r="AL22" s="50">
        <v>1564046614</v>
      </c>
      <c r="AM22" s="51">
        <v>1688696704</v>
      </c>
      <c r="AO22" s="43" t="s">
        <v>42</v>
      </c>
      <c r="AP22" s="1">
        <v>1735103</v>
      </c>
      <c r="AQ22" s="1">
        <v>12408833</v>
      </c>
      <c r="AR22" s="1">
        <v>102663945</v>
      </c>
      <c r="AS22" s="1">
        <v>0</v>
      </c>
      <c r="AT22" s="1"/>
      <c r="AU22" s="282">
        <v>116807881</v>
      </c>
      <c r="AV22" s="1">
        <v>1864466115</v>
      </c>
      <c r="AW22" s="2">
        <v>1981273996</v>
      </c>
    </row>
    <row r="23" spans="1:49" s="10" customFormat="1" ht="12.75" x14ac:dyDescent="0.2">
      <c r="A23" s="43" t="s">
        <v>43</v>
      </c>
      <c r="B23" s="50">
        <v>91546636</v>
      </c>
      <c r="C23" s="50">
        <v>426645426</v>
      </c>
      <c r="D23" s="50">
        <v>878152865</v>
      </c>
      <c r="E23" s="50">
        <v>18632</v>
      </c>
      <c r="F23" s="50">
        <v>36926312</v>
      </c>
      <c r="G23" s="63">
        <f t="shared" si="0"/>
        <v>1433289871</v>
      </c>
      <c r="H23" s="50">
        <v>2261073</v>
      </c>
      <c r="I23" s="51">
        <v>1435550944</v>
      </c>
      <c r="K23" s="43" t="s">
        <v>43</v>
      </c>
      <c r="L23" s="50">
        <v>77224450</v>
      </c>
      <c r="M23" s="50">
        <v>383975775</v>
      </c>
      <c r="N23" s="50">
        <v>619812646</v>
      </c>
      <c r="O23" s="50">
        <v>270538</v>
      </c>
      <c r="P23" s="50">
        <v>37248885</v>
      </c>
      <c r="Q23" s="63">
        <f t="shared" si="1"/>
        <v>1118532294</v>
      </c>
      <c r="R23" s="50">
        <v>181486348</v>
      </c>
      <c r="S23" s="51">
        <v>1300018642</v>
      </c>
      <c r="U23" s="43" t="s">
        <v>43</v>
      </c>
      <c r="V23" s="50">
        <v>80144415</v>
      </c>
      <c r="W23" s="50">
        <v>380746451</v>
      </c>
      <c r="X23" s="50">
        <v>672797274</v>
      </c>
      <c r="Y23" s="50">
        <v>217868</v>
      </c>
      <c r="Z23" s="50">
        <v>41317030</v>
      </c>
      <c r="AA23" s="59">
        <f t="shared" si="2"/>
        <v>1175223038</v>
      </c>
      <c r="AB23" s="50">
        <v>262194498</v>
      </c>
      <c r="AC23" s="51">
        <v>1437417536</v>
      </c>
      <c r="AE23" s="43" t="s">
        <v>43</v>
      </c>
      <c r="AF23" s="50">
        <v>107277391</v>
      </c>
      <c r="AG23" s="50">
        <v>502590158</v>
      </c>
      <c r="AH23" s="50">
        <v>717354064</v>
      </c>
      <c r="AI23" s="50">
        <v>1098366</v>
      </c>
      <c r="AJ23" s="50">
        <v>47834012</v>
      </c>
      <c r="AK23" s="59">
        <f t="shared" si="3"/>
        <v>1376153991</v>
      </c>
      <c r="AL23" s="50">
        <v>384370934</v>
      </c>
      <c r="AM23" s="51">
        <v>1760524925</v>
      </c>
      <c r="AO23" s="43" t="s">
        <v>43</v>
      </c>
      <c r="AP23" s="1">
        <v>120821615</v>
      </c>
      <c r="AQ23" s="1">
        <v>380022009</v>
      </c>
      <c r="AR23" s="1">
        <v>864539732</v>
      </c>
      <c r="AS23" s="1">
        <v>599297</v>
      </c>
      <c r="AT23" s="1">
        <v>50462817</v>
      </c>
      <c r="AU23" s="282">
        <v>1416445470</v>
      </c>
      <c r="AV23" s="1">
        <v>146277050</v>
      </c>
      <c r="AW23" s="2">
        <v>1562722520</v>
      </c>
    </row>
    <row r="24" spans="1:49" s="10" customFormat="1" ht="12.75" x14ac:dyDescent="0.2">
      <c r="A24" s="43" t="s">
        <v>44</v>
      </c>
      <c r="B24" s="50">
        <v>75588476</v>
      </c>
      <c r="C24" s="50">
        <v>239008812</v>
      </c>
      <c r="D24" s="50">
        <v>738075131</v>
      </c>
      <c r="E24" s="50">
        <v>0</v>
      </c>
      <c r="F24" s="50">
        <v>48177319</v>
      </c>
      <c r="G24" s="63">
        <f t="shared" si="0"/>
        <v>1100849738</v>
      </c>
      <c r="H24" s="50">
        <v>1628064252</v>
      </c>
      <c r="I24" s="51">
        <v>2728913990</v>
      </c>
      <c r="K24" s="43" t="s">
        <v>44</v>
      </c>
      <c r="L24" s="50">
        <v>73990716</v>
      </c>
      <c r="M24" s="50">
        <v>189784230</v>
      </c>
      <c r="N24" s="50">
        <v>497562554</v>
      </c>
      <c r="O24" s="50">
        <v>0</v>
      </c>
      <c r="P24" s="50">
        <v>30733028</v>
      </c>
      <c r="Q24" s="63">
        <f t="shared" si="1"/>
        <v>792070528</v>
      </c>
      <c r="R24" s="50">
        <v>865985483</v>
      </c>
      <c r="S24" s="51">
        <v>1658056011</v>
      </c>
      <c r="U24" s="43" t="s">
        <v>44</v>
      </c>
      <c r="V24" s="50">
        <v>57649553</v>
      </c>
      <c r="W24" s="50">
        <v>226148264</v>
      </c>
      <c r="X24" s="50">
        <v>620950617</v>
      </c>
      <c r="Y24" s="50">
        <v>0</v>
      </c>
      <c r="Z24" s="50">
        <v>27431217</v>
      </c>
      <c r="AA24" s="59">
        <f t="shared" si="2"/>
        <v>932179651</v>
      </c>
      <c r="AB24" s="50">
        <v>687565776</v>
      </c>
      <c r="AC24" s="51">
        <v>1619745427</v>
      </c>
      <c r="AE24" s="43" t="s">
        <v>44</v>
      </c>
      <c r="AF24" s="50">
        <v>68973151</v>
      </c>
      <c r="AG24" s="50">
        <v>298322744</v>
      </c>
      <c r="AH24" s="50">
        <v>368245055</v>
      </c>
      <c r="AI24" s="50">
        <v>0</v>
      </c>
      <c r="AJ24" s="50">
        <v>27454289</v>
      </c>
      <c r="AK24" s="59">
        <f t="shared" si="3"/>
        <v>762995239</v>
      </c>
      <c r="AL24" s="50">
        <v>810614366</v>
      </c>
      <c r="AM24" s="51">
        <v>1573609605</v>
      </c>
      <c r="AO24" s="43" t="s">
        <v>44</v>
      </c>
      <c r="AP24" s="1">
        <v>58539029</v>
      </c>
      <c r="AQ24" s="1">
        <v>199058150</v>
      </c>
      <c r="AR24" s="1">
        <v>444450001</v>
      </c>
      <c r="AS24" s="1">
        <v>0</v>
      </c>
      <c r="AT24" s="1">
        <v>18521848</v>
      </c>
      <c r="AU24" s="282">
        <v>720569028</v>
      </c>
      <c r="AV24" s="1">
        <v>922391917</v>
      </c>
      <c r="AW24" s="2">
        <v>1642960945</v>
      </c>
    </row>
    <row r="25" spans="1:49" s="10" customFormat="1" ht="12.75" x14ac:dyDescent="0.2">
      <c r="A25" s="43" t="s">
        <v>45</v>
      </c>
      <c r="B25" s="50">
        <v>33781203</v>
      </c>
      <c r="C25" s="50">
        <v>75330046</v>
      </c>
      <c r="D25" s="50">
        <v>308640444</v>
      </c>
      <c r="E25" s="50">
        <v>0</v>
      </c>
      <c r="F25" s="50">
        <v>1342197</v>
      </c>
      <c r="G25" s="63">
        <f t="shared" si="0"/>
        <v>419093890</v>
      </c>
      <c r="H25" s="50">
        <v>1537558114</v>
      </c>
      <c r="I25" s="51">
        <v>1956652004</v>
      </c>
      <c r="K25" s="43" t="s">
        <v>45</v>
      </c>
      <c r="L25" s="50">
        <v>10729736</v>
      </c>
      <c r="M25" s="50">
        <v>548347573</v>
      </c>
      <c r="N25" s="50">
        <v>164725312</v>
      </c>
      <c r="O25" s="50">
        <v>0</v>
      </c>
      <c r="P25" s="50">
        <v>2281023</v>
      </c>
      <c r="Q25" s="63">
        <f t="shared" si="1"/>
        <v>726083644</v>
      </c>
      <c r="R25" s="50">
        <v>457443126</v>
      </c>
      <c r="S25" s="51">
        <v>1183526770</v>
      </c>
      <c r="U25" s="43" t="s">
        <v>45</v>
      </c>
      <c r="V25" s="50">
        <v>25018630</v>
      </c>
      <c r="W25" s="50">
        <v>62106831</v>
      </c>
      <c r="X25" s="50">
        <v>295674421</v>
      </c>
      <c r="Y25" s="50">
        <v>0</v>
      </c>
      <c r="Z25" s="50">
        <v>3093711</v>
      </c>
      <c r="AA25" s="59">
        <f t="shared" si="2"/>
        <v>385893593</v>
      </c>
      <c r="AB25" s="50">
        <v>1125635913</v>
      </c>
      <c r="AC25" s="51">
        <v>1511529506</v>
      </c>
      <c r="AE25" s="43" t="s">
        <v>45</v>
      </c>
      <c r="AF25" s="50">
        <v>25119676</v>
      </c>
      <c r="AG25" s="50">
        <v>92153214</v>
      </c>
      <c r="AH25" s="50">
        <v>392239784</v>
      </c>
      <c r="AI25" s="50">
        <v>0</v>
      </c>
      <c r="AJ25" s="50">
        <v>70566</v>
      </c>
      <c r="AK25" s="59">
        <f t="shared" si="3"/>
        <v>509583240</v>
      </c>
      <c r="AL25" s="50">
        <v>1152631995</v>
      </c>
      <c r="AM25" s="51">
        <v>1662215235</v>
      </c>
      <c r="AO25" s="43" t="s">
        <v>45</v>
      </c>
      <c r="AP25" s="1">
        <v>39801495</v>
      </c>
      <c r="AQ25" s="1">
        <v>313579577</v>
      </c>
      <c r="AR25" s="1">
        <v>443932900</v>
      </c>
      <c r="AS25" s="1">
        <v>0</v>
      </c>
      <c r="AT25" s="1">
        <v>239673</v>
      </c>
      <c r="AU25" s="282">
        <v>797553645</v>
      </c>
      <c r="AV25" s="1">
        <v>974992839</v>
      </c>
      <c r="AW25" s="2">
        <v>1772546484</v>
      </c>
    </row>
    <row r="26" spans="1:49" s="10" customFormat="1" ht="12.75" x14ac:dyDescent="0.2">
      <c r="A26" s="43" t="s">
        <v>46</v>
      </c>
      <c r="B26" s="50">
        <v>228734850</v>
      </c>
      <c r="C26" s="50">
        <v>668443878</v>
      </c>
      <c r="D26" s="50">
        <v>890597385</v>
      </c>
      <c r="E26" s="50">
        <v>1698334</v>
      </c>
      <c r="F26" s="50">
        <v>105106121</v>
      </c>
      <c r="G26" s="63">
        <f t="shared" si="0"/>
        <v>1894580568</v>
      </c>
      <c r="H26" s="50">
        <v>510222855</v>
      </c>
      <c r="I26" s="51">
        <v>2404803423</v>
      </c>
      <c r="K26" s="43" t="s">
        <v>46</v>
      </c>
      <c r="L26" s="50">
        <v>137594479</v>
      </c>
      <c r="M26" s="50">
        <v>437458028</v>
      </c>
      <c r="N26" s="50">
        <v>681062668</v>
      </c>
      <c r="O26" s="50">
        <v>1497349</v>
      </c>
      <c r="P26" s="50">
        <v>45690284</v>
      </c>
      <c r="Q26" s="63">
        <f t="shared" si="1"/>
        <v>1303302808</v>
      </c>
      <c r="R26" s="50">
        <v>446040151</v>
      </c>
      <c r="S26" s="51">
        <v>1749342959</v>
      </c>
      <c r="U26" s="43" t="s">
        <v>46</v>
      </c>
      <c r="V26" s="50">
        <v>135124084</v>
      </c>
      <c r="W26" s="50">
        <v>494642316</v>
      </c>
      <c r="X26" s="50">
        <v>717755561</v>
      </c>
      <c r="Y26" s="50">
        <v>1837877</v>
      </c>
      <c r="Z26" s="50">
        <v>60752029</v>
      </c>
      <c r="AA26" s="59">
        <f t="shared" si="2"/>
        <v>1410111867</v>
      </c>
      <c r="AB26" s="50">
        <v>459457694</v>
      </c>
      <c r="AC26" s="51">
        <v>1869569561</v>
      </c>
      <c r="AE26" s="43" t="s">
        <v>46</v>
      </c>
      <c r="AF26" s="50">
        <v>112424817</v>
      </c>
      <c r="AG26" s="50">
        <v>549428991</v>
      </c>
      <c r="AH26" s="50">
        <v>989425708</v>
      </c>
      <c r="AI26" s="50">
        <v>1122713</v>
      </c>
      <c r="AJ26" s="50">
        <v>80077272</v>
      </c>
      <c r="AK26" s="59">
        <f t="shared" si="3"/>
        <v>1732479501</v>
      </c>
      <c r="AL26" s="50">
        <v>459768218</v>
      </c>
      <c r="AM26" s="51">
        <v>2192247719</v>
      </c>
      <c r="AO26" s="43" t="s">
        <v>46</v>
      </c>
      <c r="AP26" s="1">
        <v>95779641</v>
      </c>
      <c r="AQ26" s="1">
        <v>481359974</v>
      </c>
      <c r="AR26" s="1">
        <v>784675956</v>
      </c>
      <c r="AS26" s="1">
        <v>2353964</v>
      </c>
      <c r="AT26" s="1">
        <v>68393883</v>
      </c>
      <c r="AU26" s="282">
        <v>1432563418</v>
      </c>
      <c r="AV26" s="1">
        <v>801982399</v>
      </c>
      <c r="AW26" s="2">
        <v>2234545817</v>
      </c>
    </row>
    <row r="27" spans="1:49" s="10" customFormat="1" ht="12.75" x14ac:dyDescent="0.2">
      <c r="A27" s="43" t="s">
        <v>47</v>
      </c>
      <c r="B27" s="50">
        <v>83752477</v>
      </c>
      <c r="C27" s="50">
        <v>184937325</v>
      </c>
      <c r="D27" s="50">
        <v>879179919</v>
      </c>
      <c r="E27" s="50">
        <v>0</v>
      </c>
      <c r="F27" s="50">
        <v>14589864</v>
      </c>
      <c r="G27" s="63">
        <f t="shared" si="0"/>
        <v>1162459585</v>
      </c>
      <c r="H27" s="50">
        <v>2660822291</v>
      </c>
      <c r="I27" s="51">
        <v>3823281876</v>
      </c>
      <c r="K27" s="43" t="s">
        <v>47</v>
      </c>
      <c r="L27" s="50">
        <v>61078247</v>
      </c>
      <c r="M27" s="50">
        <v>137643199</v>
      </c>
      <c r="N27" s="50">
        <v>562457094</v>
      </c>
      <c r="O27" s="50"/>
      <c r="P27" s="50">
        <v>15263321</v>
      </c>
      <c r="Q27" s="63">
        <f t="shared" si="1"/>
        <v>776441861</v>
      </c>
      <c r="R27" s="50">
        <v>1915874016</v>
      </c>
      <c r="S27" s="51">
        <v>2692315877</v>
      </c>
      <c r="U27" s="43" t="s">
        <v>47</v>
      </c>
      <c r="V27" s="50">
        <v>88455264</v>
      </c>
      <c r="W27" s="50">
        <v>165843636</v>
      </c>
      <c r="X27" s="50">
        <v>240180222</v>
      </c>
      <c r="Y27" s="50">
        <v>0</v>
      </c>
      <c r="Z27" s="50">
        <v>3618572</v>
      </c>
      <c r="AA27" s="59">
        <f t="shared" si="2"/>
        <v>498097694</v>
      </c>
      <c r="AB27" s="50">
        <v>2303943341</v>
      </c>
      <c r="AC27" s="51">
        <v>2802041035</v>
      </c>
      <c r="AE27" s="43" t="s">
        <v>47</v>
      </c>
      <c r="AF27" s="50">
        <v>112506150</v>
      </c>
      <c r="AG27" s="50">
        <v>138239666</v>
      </c>
      <c r="AH27" s="50">
        <v>293717571</v>
      </c>
      <c r="AI27" s="50">
        <v>0</v>
      </c>
      <c r="AJ27" s="50">
        <v>2089951</v>
      </c>
      <c r="AK27" s="59">
        <f t="shared" si="3"/>
        <v>546553338</v>
      </c>
      <c r="AL27" s="50">
        <v>1681834379</v>
      </c>
      <c r="AM27" s="51">
        <v>2228387717</v>
      </c>
      <c r="AO27" s="43" t="s">
        <v>47</v>
      </c>
      <c r="AP27" s="1">
        <v>117014069</v>
      </c>
      <c r="AQ27" s="1">
        <v>105588954</v>
      </c>
      <c r="AR27" s="1">
        <v>311538633</v>
      </c>
      <c r="AS27" s="1">
        <v>0</v>
      </c>
      <c r="AT27" s="1">
        <v>3117821</v>
      </c>
      <c r="AU27" s="282">
        <v>537259477</v>
      </c>
      <c r="AV27" s="1">
        <v>2217549446</v>
      </c>
      <c r="AW27" s="2">
        <v>2754808923</v>
      </c>
    </row>
    <row r="28" spans="1:49" s="10" customFormat="1" ht="12.75" x14ac:dyDescent="0.2">
      <c r="A28" s="43" t="s">
        <v>48</v>
      </c>
      <c r="B28" s="50">
        <v>77221429</v>
      </c>
      <c r="C28" s="50">
        <v>206619650</v>
      </c>
      <c r="D28" s="50">
        <v>451058298</v>
      </c>
      <c r="E28" s="50"/>
      <c r="F28" s="50">
        <v>3762157</v>
      </c>
      <c r="G28" s="63">
        <f t="shared" si="0"/>
        <v>738661534</v>
      </c>
      <c r="H28" s="50">
        <v>2531714342</v>
      </c>
      <c r="I28" s="51">
        <v>3270375876</v>
      </c>
      <c r="K28" s="43" t="s">
        <v>48</v>
      </c>
      <c r="L28" s="50">
        <v>91968443</v>
      </c>
      <c r="M28" s="50">
        <v>115559910</v>
      </c>
      <c r="N28" s="50">
        <v>355230142</v>
      </c>
      <c r="O28" s="50"/>
      <c r="P28" s="50">
        <v>978107</v>
      </c>
      <c r="Q28" s="63">
        <f t="shared" si="1"/>
        <v>563736602</v>
      </c>
      <c r="R28" s="50">
        <v>1553847384</v>
      </c>
      <c r="S28" s="51">
        <v>2117583986</v>
      </c>
      <c r="U28" s="43" t="s">
        <v>48</v>
      </c>
      <c r="V28" s="50">
        <v>150363581</v>
      </c>
      <c r="W28" s="50">
        <v>250776346</v>
      </c>
      <c r="X28" s="50">
        <v>810418345</v>
      </c>
      <c r="Y28" s="50"/>
      <c r="Z28" s="50">
        <v>4278135</v>
      </c>
      <c r="AA28" s="59">
        <f t="shared" si="2"/>
        <v>1215836407</v>
      </c>
      <c r="AB28" s="50">
        <v>1637422202</v>
      </c>
      <c r="AC28" s="51">
        <v>2853258609</v>
      </c>
      <c r="AE28" s="43" t="s">
        <v>48</v>
      </c>
      <c r="AF28" s="50">
        <v>50926800</v>
      </c>
      <c r="AG28" s="50">
        <v>295776115</v>
      </c>
      <c r="AH28" s="50">
        <v>312292390</v>
      </c>
      <c r="AI28" s="50"/>
      <c r="AJ28" s="50">
        <v>2216729</v>
      </c>
      <c r="AK28" s="59">
        <f t="shared" si="3"/>
        <v>661212034</v>
      </c>
      <c r="AL28" s="50">
        <v>1868207492</v>
      </c>
      <c r="AM28" s="51">
        <v>2529419526</v>
      </c>
      <c r="AO28" s="43" t="s">
        <v>48</v>
      </c>
      <c r="AP28" s="1">
        <v>59051915</v>
      </c>
      <c r="AQ28" s="1">
        <v>316182520</v>
      </c>
      <c r="AR28" s="1">
        <v>334533886</v>
      </c>
      <c r="AS28" s="1"/>
      <c r="AT28" s="1">
        <v>2154715</v>
      </c>
      <c r="AU28" s="282">
        <v>711923036</v>
      </c>
      <c r="AV28" s="1">
        <v>1492770540</v>
      </c>
      <c r="AW28" s="2">
        <v>2204693576</v>
      </c>
    </row>
    <row r="29" spans="1:49" s="10" customFormat="1" ht="12.75" x14ac:dyDescent="0.2">
      <c r="A29" s="43" t="s">
        <v>49</v>
      </c>
      <c r="B29" s="50">
        <v>152451337</v>
      </c>
      <c r="C29" s="50">
        <v>566269822</v>
      </c>
      <c r="D29" s="50">
        <v>981177771</v>
      </c>
      <c r="E29" s="50">
        <v>0</v>
      </c>
      <c r="F29" s="50">
        <v>8193889</v>
      </c>
      <c r="G29" s="63">
        <f t="shared" si="0"/>
        <v>1708092819</v>
      </c>
      <c r="H29" s="50">
        <v>97817315</v>
      </c>
      <c r="I29" s="51">
        <v>1805910134</v>
      </c>
      <c r="K29" s="43" t="s">
        <v>49</v>
      </c>
      <c r="L29" s="50">
        <v>129170593</v>
      </c>
      <c r="M29" s="50">
        <v>393890840</v>
      </c>
      <c r="N29" s="50">
        <v>490420112</v>
      </c>
      <c r="O29" s="50">
        <v>0</v>
      </c>
      <c r="P29" s="50">
        <v>11719852</v>
      </c>
      <c r="Q29" s="63">
        <f t="shared" si="1"/>
        <v>1025201397</v>
      </c>
      <c r="R29" s="50">
        <v>433710809</v>
      </c>
      <c r="S29" s="51">
        <v>1458912206</v>
      </c>
      <c r="U29" s="43" t="s">
        <v>49</v>
      </c>
      <c r="V29" s="50">
        <v>81809940</v>
      </c>
      <c r="W29" s="50">
        <v>245833412</v>
      </c>
      <c r="X29" s="50">
        <v>506463465</v>
      </c>
      <c r="Y29" s="50">
        <v>0</v>
      </c>
      <c r="Z29" s="50">
        <v>4196413</v>
      </c>
      <c r="AA29" s="59">
        <f t="shared" si="2"/>
        <v>838303230</v>
      </c>
      <c r="AB29" s="50">
        <v>174958315</v>
      </c>
      <c r="AC29" s="51">
        <v>1013261545</v>
      </c>
      <c r="AE29" s="43" t="s">
        <v>49</v>
      </c>
      <c r="AF29" s="50">
        <v>96739140</v>
      </c>
      <c r="AG29" s="50">
        <v>379266931</v>
      </c>
      <c r="AH29" s="50">
        <v>690501453</v>
      </c>
      <c r="AI29" s="50">
        <v>0</v>
      </c>
      <c r="AJ29" s="50">
        <v>10408446</v>
      </c>
      <c r="AK29" s="59">
        <f t="shared" si="3"/>
        <v>1176915970</v>
      </c>
      <c r="AL29" s="50">
        <v>114996505</v>
      </c>
      <c r="AM29" s="51">
        <v>1291912475</v>
      </c>
      <c r="AO29" s="43" t="s">
        <v>49</v>
      </c>
      <c r="AP29" s="1">
        <v>101058635</v>
      </c>
      <c r="AQ29" s="1">
        <v>369703181</v>
      </c>
      <c r="AR29" s="1">
        <v>554458111</v>
      </c>
      <c r="AS29" s="1">
        <v>0</v>
      </c>
      <c r="AT29" s="1">
        <v>5487413</v>
      </c>
      <c r="AU29" s="282">
        <v>1030707340</v>
      </c>
      <c r="AV29" s="1">
        <v>114278106</v>
      </c>
      <c r="AW29" s="2">
        <v>1144985446</v>
      </c>
    </row>
    <row r="30" spans="1:49" s="10" customFormat="1" ht="12.75" x14ac:dyDescent="0.2">
      <c r="A30" s="43" t="s">
        <v>50</v>
      </c>
      <c r="B30" s="50">
        <v>83190249</v>
      </c>
      <c r="C30" s="50">
        <v>102591467</v>
      </c>
      <c r="D30" s="50">
        <v>180526311</v>
      </c>
      <c r="E30" s="50"/>
      <c r="F30" s="50">
        <v>4931275</v>
      </c>
      <c r="G30" s="63">
        <f t="shared" si="0"/>
        <v>371239302</v>
      </c>
      <c r="H30" s="50">
        <v>521079912</v>
      </c>
      <c r="I30" s="51">
        <v>892319214</v>
      </c>
      <c r="K30" s="43" t="s">
        <v>50</v>
      </c>
      <c r="L30" s="50">
        <v>22265450</v>
      </c>
      <c r="M30" s="50">
        <v>31081396</v>
      </c>
      <c r="N30" s="50">
        <v>75619331</v>
      </c>
      <c r="O30" s="50"/>
      <c r="P30" s="50">
        <v>217393</v>
      </c>
      <c r="Q30" s="63">
        <f t="shared" si="1"/>
        <v>129183570</v>
      </c>
      <c r="R30" s="50">
        <v>544296174</v>
      </c>
      <c r="S30" s="51">
        <v>673479744</v>
      </c>
      <c r="U30" s="43" t="s">
        <v>50</v>
      </c>
      <c r="V30" s="50">
        <v>24121648</v>
      </c>
      <c r="W30" s="50">
        <v>69496345</v>
      </c>
      <c r="X30" s="50">
        <v>39944727</v>
      </c>
      <c r="Y30" s="50"/>
      <c r="Z30" s="50">
        <v>0</v>
      </c>
      <c r="AA30" s="59">
        <f t="shared" si="2"/>
        <v>133562720</v>
      </c>
      <c r="AB30" s="50">
        <v>616583686</v>
      </c>
      <c r="AC30" s="51">
        <v>750146406</v>
      </c>
      <c r="AE30" s="43" t="s">
        <v>50</v>
      </c>
      <c r="AF30" s="50">
        <v>47820219</v>
      </c>
      <c r="AG30" s="50">
        <v>117933832</v>
      </c>
      <c r="AH30" s="50">
        <v>27225996</v>
      </c>
      <c r="AI30" s="50"/>
      <c r="AJ30" s="50">
        <v>2880987</v>
      </c>
      <c r="AK30" s="59">
        <f t="shared" si="3"/>
        <v>195861034</v>
      </c>
      <c r="AL30" s="50">
        <v>1016236318</v>
      </c>
      <c r="AM30" s="51">
        <v>1212097352</v>
      </c>
      <c r="AO30" s="43" t="s">
        <v>50</v>
      </c>
      <c r="AP30" s="1">
        <v>43350845</v>
      </c>
      <c r="AQ30" s="1">
        <v>87635872</v>
      </c>
      <c r="AR30" s="1">
        <v>46601539</v>
      </c>
      <c r="AS30" s="1"/>
      <c r="AT30" s="1">
        <v>4282918</v>
      </c>
      <c r="AU30" s="282">
        <v>181871174</v>
      </c>
      <c r="AV30" s="1">
        <v>994057701</v>
      </c>
      <c r="AW30" s="2">
        <v>1175928875</v>
      </c>
    </row>
    <row r="31" spans="1:49" s="10" customFormat="1" ht="12.75" x14ac:dyDescent="0.2">
      <c r="A31" s="43" t="s">
        <v>51</v>
      </c>
      <c r="B31" s="50">
        <v>12719736</v>
      </c>
      <c r="C31" s="50">
        <v>115343155</v>
      </c>
      <c r="D31" s="50">
        <v>180851270</v>
      </c>
      <c r="E31" s="50"/>
      <c r="F31" s="50">
        <v>0</v>
      </c>
      <c r="G31" s="63">
        <f t="shared" si="0"/>
        <v>308914161</v>
      </c>
      <c r="H31" s="50">
        <v>1976537770</v>
      </c>
      <c r="I31" s="51">
        <v>2285451931</v>
      </c>
      <c r="K31" s="43" t="s">
        <v>51</v>
      </c>
      <c r="L31" s="50">
        <v>12051320</v>
      </c>
      <c r="M31" s="50">
        <v>24260752</v>
      </c>
      <c r="N31" s="50">
        <v>148101809</v>
      </c>
      <c r="O31" s="50">
        <v>0</v>
      </c>
      <c r="P31" s="50">
        <v>0</v>
      </c>
      <c r="Q31" s="63">
        <f t="shared" si="1"/>
        <v>184413881</v>
      </c>
      <c r="R31" s="50">
        <v>2176946185</v>
      </c>
      <c r="S31" s="51">
        <v>2361360066</v>
      </c>
      <c r="U31" s="43" t="s">
        <v>51</v>
      </c>
      <c r="V31" s="50">
        <v>24915362</v>
      </c>
      <c r="W31" s="50">
        <v>28239896</v>
      </c>
      <c r="X31" s="50">
        <v>94180164</v>
      </c>
      <c r="Y31" s="50">
        <v>0</v>
      </c>
      <c r="Z31" s="50">
        <v>0</v>
      </c>
      <c r="AA31" s="59">
        <f t="shared" si="2"/>
        <v>147335422</v>
      </c>
      <c r="AB31" s="50">
        <v>1848145314</v>
      </c>
      <c r="AC31" s="51">
        <v>1995480736</v>
      </c>
      <c r="AE31" s="43" t="s">
        <v>51</v>
      </c>
      <c r="AF31" s="50">
        <v>20150562</v>
      </c>
      <c r="AG31" s="50">
        <v>40721746</v>
      </c>
      <c r="AH31" s="50">
        <v>39970401</v>
      </c>
      <c r="AI31" s="50">
        <v>0</v>
      </c>
      <c r="AJ31" s="50">
        <v>0</v>
      </c>
      <c r="AK31" s="59">
        <f t="shared" si="3"/>
        <v>100842709</v>
      </c>
      <c r="AL31" s="50">
        <v>972008028</v>
      </c>
      <c r="AM31" s="51">
        <v>1072850737</v>
      </c>
      <c r="AO31" s="43" t="s">
        <v>51</v>
      </c>
      <c r="AP31" s="1">
        <v>7114170</v>
      </c>
      <c r="AQ31" s="1">
        <v>36893827</v>
      </c>
      <c r="AR31" s="1">
        <v>70931896</v>
      </c>
      <c r="AS31" s="1">
        <v>0</v>
      </c>
      <c r="AT31" s="1">
        <v>0</v>
      </c>
      <c r="AU31" s="282">
        <v>114939893</v>
      </c>
      <c r="AV31" s="1">
        <v>741637687</v>
      </c>
      <c r="AW31" s="2">
        <v>856577580</v>
      </c>
    </row>
    <row r="32" spans="1:49" s="10" customFormat="1" ht="12.75" x14ac:dyDescent="0.2">
      <c r="A32" s="43" t="s">
        <v>52</v>
      </c>
      <c r="B32" s="50">
        <v>40568411</v>
      </c>
      <c r="C32" s="50">
        <v>104604155</v>
      </c>
      <c r="D32" s="50">
        <v>297642040</v>
      </c>
      <c r="E32" s="50">
        <v>0</v>
      </c>
      <c r="F32" s="50">
        <v>7875988</v>
      </c>
      <c r="G32" s="63">
        <f t="shared" si="0"/>
        <v>450690594</v>
      </c>
      <c r="H32" s="50">
        <v>204629642</v>
      </c>
      <c r="I32" s="51">
        <v>655320236</v>
      </c>
      <c r="K32" s="43" t="s">
        <v>52</v>
      </c>
      <c r="L32" s="50">
        <v>21073303</v>
      </c>
      <c r="M32" s="50">
        <v>105143476</v>
      </c>
      <c r="N32" s="50">
        <v>234143851</v>
      </c>
      <c r="O32" s="50">
        <v>0</v>
      </c>
      <c r="P32" s="50">
        <v>2017307</v>
      </c>
      <c r="Q32" s="63">
        <f t="shared" si="1"/>
        <v>362377937</v>
      </c>
      <c r="R32" s="50">
        <v>221415268</v>
      </c>
      <c r="S32" s="51">
        <v>583793205</v>
      </c>
      <c r="U32" s="43" t="s">
        <v>52</v>
      </c>
      <c r="V32" s="50">
        <v>34904866</v>
      </c>
      <c r="W32" s="50">
        <v>135350430</v>
      </c>
      <c r="X32" s="50">
        <v>240202492</v>
      </c>
      <c r="Y32" s="50">
        <v>0</v>
      </c>
      <c r="Z32" s="50">
        <v>6671743</v>
      </c>
      <c r="AA32" s="59">
        <f t="shared" si="2"/>
        <v>417129531</v>
      </c>
      <c r="AB32" s="50">
        <v>131974092</v>
      </c>
      <c r="AC32" s="51">
        <v>549103623</v>
      </c>
      <c r="AE32" s="43" t="s">
        <v>52</v>
      </c>
      <c r="AF32" s="50">
        <v>39417338</v>
      </c>
      <c r="AG32" s="50">
        <v>145515074</v>
      </c>
      <c r="AH32" s="50">
        <v>304927190</v>
      </c>
      <c r="AI32" s="50">
        <v>22637</v>
      </c>
      <c r="AJ32" s="50">
        <v>9949810</v>
      </c>
      <c r="AK32" s="59">
        <f t="shared" si="3"/>
        <v>499832049</v>
      </c>
      <c r="AL32" s="50">
        <v>127831482</v>
      </c>
      <c r="AM32" s="51">
        <v>627663531</v>
      </c>
      <c r="AO32" s="43" t="s">
        <v>52</v>
      </c>
      <c r="AP32" s="1">
        <v>33174454</v>
      </c>
      <c r="AQ32" s="1">
        <v>147802281</v>
      </c>
      <c r="AR32" s="1">
        <v>306686031</v>
      </c>
      <c r="AS32" s="1">
        <v>26013</v>
      </c>
      <c r="AT32" s="1">
        <v>7076705</v>
      </c>
      <c r="AU32" s="282">
        <v>494765484</v>
      </c>
      <c r="AV32" s="1">
        <v>133465013</v>
      </c>
      <c r="AW32" s="2">
        <v>628230497</v>
      </c>
    </row>
    <row r="33" spans="1:49" s="10" customFormat="1" ht="12.75" x14ac:dyDescent="0.2">
      <c r="A33" s="43" t="s">
        <v>53</v>
      </c>
      <c r="B33" s="50">
        <v>27520934</v>
      </c>
      <c r="C33" s="50">
        <v>155607842</v>
      </c>
      <c r="D33" s="50">
        <v>25185749</v>
      </c>
      <c r="E33" s="50">
        <v>0</v>
      </c>
      <c r="F33" s="50">
        <v>4128325</v>
      </c>
      <c r="G33" s="63">
        <f t="shared" si="0"/>
        <v>212442850</v>
      </c>
      <c r="H33" s="50"/>
      <c r="I33" s="51">
        <v>212442850</v>
      </c>
      <c r="K33" s="43" t="s">
        <v>53</v>
      </c>
      <c r="L33" s="50">
        <v>55593985</v>
      </c>
      <c r="M33" s="50">
        <v>195938221</v>
      </c>
      <c r="N33" s="50">
        <v>14347616</v>
      </c>
      <c r="O33" s="50">
        <v>0</v>
      </c>
      <c r="P33" s="50">
        <v>7469054</v>
      </c>
      <c r="Q33" s="63">
        <f t="shared" si="1"/>
        <v>273348876</v>
      </c>
      <c r="R33" s="50"/>
      <c r="S33" s="51">
        <v>273348876</v>
      </c>
      <c r="U33" s="43" t="s">
        <v>53</v>
      </c>
      <c r="V33" s="50">
        <v>21371234</v>
      </c>
      <c r="W33" s="50">
        <v>50926751</v>
      </c>
      <c r="X33" s="50">
        <v>18425203</v>
      </c>
      <c r="Y33" s="50">
        <v>0</v>
      </c>
      <c r="Z33" s="50">
        <v>4351865</v>
      </c>
      <c r="AA33" s="59">
        <f t="shared" si="2"/>
        <v>95075053</v>
      </c>
      <c r="AB33" s="50"/>
      <c r="AC33" s="51">
        <v>95075053</v>
      </c>
      <c r="AE33" s="43" t="s">
        <v>53</v>
      </c>
      <c r="AF33" s="50">
        <v>43806417</v>
      </c>
      <c r="AG33" s="50">
        <v>57811280</v>
      </c>
      <c r="AH33" s="50">
        <v>15045047</v>
      </c>
      <c r="AI33" s="50">
        <v>0</v>
      </c>
      <c r="AJ33" s="50">
        <v>6876967</v>
      </c>
      <c r="AK33" s="59">
        <f t="shared" si="3"/>
        <v>123539711</v>
      </c>
      <c r="AL33" s="50"/>
      <c r="AM33" s="51">
        <v>123539711</v>
      </c>
      <c r="AO33" s="43" t="s">
        <v>53</v>
      </c>
      <c r="AP33" s="1">
        <v>173862625</v>
      </c>
      <c r="AQ33" s="1">
        <v>54060683</v>
      </c>
      <c r="AR33" s="1">
        <v>11315465</v>
      </c>
      <c r="AS33" s="1">
        <v>0</v>
      </c>
      <c r="AT33" s="1">
        <v>7029884</v>
      </c>
      <c r="AU33" s="282">
        <v>246268657</v>
      </c>
      <c r="AV33" s="1"/>
      <c r="AW33" s="2">
        <v>246268657</v>
      </c>
    </row>
    <row r="34" spans="1:49" s="10" customFormat="1" ht="12.75" x14ac:dyDescent="0.2">
      <c r="A34" s="43" t="s">
        <v>54</v>
      </c>
      <c r="B34" s="50">
        <v>44074574</v>
      </c>
      <c r="C34" s="50">
        <v>68917670</v>
      </c>
      <c r="D34" s="50">
        <v>186509828</v>
      </c>
      <c r="E34" s="50"/>
      <c r="F34" s="50">
        <v>24610565</v>
      </c>
      <c r="G34" s="63">
        <f t="shared" si="0"/>
        <v>324112637</v>
      </c>
      <c r="H34" s="50">
        <v>318097334</v>
      </c>
      <c r="I34" s="51">
        <v>642209971</v>
      </c>
      <c r="K34" s="43" t="s">
        <v>54</v>
      </c>
      <c r="L34" s="50">
        <v>22270873</v>
      </c>
      <c r="M34" s="50">
        <v>32011801</v>
      </c>
      <c r="N34" s="50">
        <v>20775754</v>
      </c>
      <c r="O34" s="50"/>
      <c r="P34" s="50">
        <v>5551119</v>
      </c>
      <c r="Q34" s="63">
        <f t="shared" si="1"/>
        <v>80609547</v>
      </c>
      <c r="R34" s="50">
        <v>147322187</v>
      </c>
      <c r="S34" s="51">
        <v>227931734</v>
      </c>
      <c r="U34" s="43" t="s">
        <v>54</v>
      </c>
      <c r="V34" s="50">
        <v>28016034</v>
      </c>
      <c r="W34" s="50">
        <v>32481497</v>
      </c>
      <c r="X34" s="50">
        <v>12882062</v>
      </c>
      <c r="Y34" s="50"/>
      <c r="Z34" s="50">
        <v>17902144</v>
      </c>
      <c r="AA34" s="59">
        <f t="shared" si="2"/>
        <v>91281737</v>
      </c>
      <c r="AB34" s="50">
        <v>190306752</v>
      </c>
      <c r="AC34" s="51">
        <v>281588489</v>
      </c>
      <c r="AE34" s="43" t="s">
        <v>54</v>
      </c>
      <c r="AF34" s="50">
        <v>36778041</v>
      </c>
      <c r="AG34" s="50">
        <v>48539026</v>
      </c>
      <c r="AH34" s="50">
        <v>8248856</v>
      </c>
      <c r="AI34" s="50"/>
      <c r="AJ34" s="50">
        <v>17311267</v>
      </c>
      <c r="AK34" s="59">
        <f t="shared" si="3"/>
        <v>110877190</v>
      </c>
      <c r="AL34" s="50">
        <v>145909889</v>
      </c>
      <c r="AM34" s="51">
        <v>256787079</v>
      </c>
      <c r="AO34" s="43" t="s">
        <v>54</v>
      </c>
      <c r="AP34" s="1">
        <v>41564074</v>
      </c>
      <c r="AQ34" s="1">
        <v>35042713</v>
      </c>
      <c r="AR34" s="1">
        <v>11225389</v>
      </c>
      <c r="AS34" s="1">
        <v>0</v>
      </c>
      <c r="AT34" s="1">
        <v>12735388</v>
      </c>
      <c r="AU34" s="282">
        <v>100567564</v>
      </c>
      <c r="AV34" s="1">
        <v>39236335</v>
      </c>
      <c r="AW34" s="2">
        <v>139803899</v>
      </c>
    </row>
    <row r="35" spans="1:49" s="10" customFormat="1" ht="12.75" x14ac:dyDescent="0.2">
      <c r="A35" s="43" t="s">
        <v>55</v>
      </c>
      <c r="B35" s="50">
        <v>57073944</v>
      </c>
      <c r="C35" s="50">
        <v>5370739</v>
      </c>
      <c r="D35" s="50">
        <v>137338892</v>
      </c>
      <c r="E35" s="50">
        <v>0</v>
      </c>
      <c r="F35" s="50">
        <v>0</v>
      </c>
      <c r="G35" s="63">
        <f t="shared" ref="G35:G66" si="4">B35+C35+D35+E35+F35</f>
        <v>199783575</v>
      </c>
      <c r="H35" s="50">
        <v>3793690623</v>
      </c>
      <c r="I35" s="51">
        <v>3993474198</v>
      </c>
      <c r="K35" s="43" t="s">
        <v>55</v>
      </c>
      <c r="L35" s="50">
        <v>216897730</v>
      </c>
      <c r="M35" s="50">
        <v>1438775</v>
      </c>
      <c r="N35" s="50">
        <v>190392762</v>
      </c>
      <c r="O35" s="50">
        <v>0</v>
      </c>
      <c r="P35" s="50"/>
      <c r="Q35" s="63">
        <f t="shared" ref="Q35:Q66" si="5">L35+M35+N35+O35+P35</f>
        <v>408729267</v>
      </c>
      <c r="R35" s="50">
        <v>3458581097</v>
      </c>
      <c r="S35" s="51">
        <v>3867310364</v>
      </c>
      <c r="U35" s="43" t="s">
        <v>55</v>
      </c>
      <c r="V35" s="50">
        <v>66503535</v>
      </c>
      <c r="W35" s="50">
        <v>1920041</v>
      </c>
      <c r="X35" s="50">
        <v>774917085</v>
      </c>
      <c r="Y35" s="50">
        <v>0</v>
      </c>
      <c r="Z35" s="50">
        <v>0</v>
      </c>
      <c r="AA35" s="59">
        <f t="shared" ref="AA35:AA66" si="6">V35+W35+X35+Y35+Z35</f>
        <v>843340661</v>
      </c>
      <c r="AB35" s="50">
        <v>2922836601</v>
      </c>
      <c r="AC35" s="51">
        <v>3766177262</v>
      </c>
      <c r="AE35" s="43" t="s">
        <v>55</v>
      </c>
      <c r="AF35" s="50">
        <v>151263426</v>
      </c>
      <c r="AG35" s="50">
        <v>1222847</v>
      </c>
      <c r="AH35" s="50">
        <v>635933075</v>
      </c>
      <c r="AI35" s="50">
        <v>0</v>
      </c>
      <c r="AJ35" s="50"/>
      <c r="AK35" s="59">
        <f t="shared" ref="AK35:AK66" si="7">AF35+AG35+AH35+AI35+AJ35</f>
        <v>788419348</v>
      </c>
      <c r="AL35" s="50">
        <v>4777100702</v>
      </c>
      <c r="AM35" s="51">
        <v>5565520050</v>
      </c>
      <c r="AO35" s="43" t="s">
        <v>55</v>
      </c>
      <c r="AP35" s="1">
        <v>175539916</v>
      </c>
      <c r="AQ35" s="1">
        <v>222389374</v>
      </c>
      <c r="AR35" s="1">
        <v>7514754</v>
      </c>
      <c r="AS35" s="1">
        <v>0</v>
      </c>
      <c r="AT35" s="1"/>
      <c r="AU35" s="282">
        <v>405444044</v>
      </c>
      <c r="AV35" s="1">
        <v>5453005756</v>
      </c>
      <c r="AW35" s="2">
        <v>5858449800</v>
      </c>
    </row>
    <row r="36" spans="1:49" s="10" customFormat="1" ht="12.75" x14ac:dyDescent="0.2">
      <c r="A36" s="43" t="s">
        <v>56</v>
      </c>
      <c r="B36" s="50">
        <v>3018243</v>
      </c>
      <c r="C36" s="50">
        <v>0</v>
      </c>
      <c r="D36" s="50">
        <v>8650819</v>
      </c>
      <c r="E36" s="50"/>
      <c r="F36" s="50"/>
      <c r="G36" s="63">
        <f t="shared" si="4"/>
        <v>11669062</v>
      </c>
      <c r="H36" s="50">
        <v>462938</v>
      </c>
      <c r="I36" s="51">
        <v>12132000</v>
      </c>
      <c r="K36" s="43" t="s">
        <v>56</v>
      </c>
      <c r="L36" s="50">
        <v>30205919</v>
      </c>
      <c r="M36" s="50">
        <v>0</v>
      </c>
      <c r="N36" s="50">
        <v>4514060</v>
      </c>
      <c r="O36" s="50"/>
      <c r="P36" s="50"/>
      <c r="Q36" s="63">
        <f t="shared" si="5"/>
        <v>34719979</v>
      </c>
      <c r="R36" s="50">
        <v>636134</v>
      </c>
      <c r="S36" s="51">
        <v>35356113</v>
      </c>
      <c r="U36" s="43" t="s">
        <v>56</v>
      </c>
      <c r="V36" s="50">
        <v>7135513</v>
      </c>
      <c r="W36" s="50">
        <v>0</v>
      </c>
      <c r="X36" s="50">
        <v>2767878</v>
      </c>
      <c r="Y36" s="50"/>
      <c r="Z36" s="50"/>
      <c r="AA36" s="59">
        <f t="shared" si="6"/>
        <v>9903391</v>
      </c>
      <c r="AB36" s="50">
        <v>606888</v>
      </c>
      <c r="AC36" s="51">
        <v>10510279</v>
      </c>
      <c r="AE36" s="43" t="s">
        <v>56</v>
      </c>
      <c r="AF36" s="50">
        <v>268585</v>
      </c>
      <c r="AG36" s="50">
        <v>5886138</v>
      </c>
      <c r="AH36" s="50">
        <v>3589593</v>
      </c>
      <c r="AI36" s="50"/>
      <c r="AJ36" s="50"/>
      <c r="AK36" s="59">
        <f t="shared" si="7"/>
        <v>9744316</v>
      </c>
      <c r="AL36" s="50">
        <v>532396</v>
      </c>
      <c r="AM36" s="51">
        <v>10276712</v>
      </c>
      <c r="AO36" s="43" t="s">
        <v>56</v>
      </c>
      <c r="AP36" s="1">
        <v>2580010</v>
      </c>
      <c r="AQ36" s="1">
        <v>776792</v>
      </c>
      <c r="AR36" s="1">
        <v>4399468</v>
      </c>
      <c r="AS36" s="1"/>
      <c r="AT36" s="1"/>
      <c r="AU36" s="282">
        <v>7756270</v>
      </c>
      <c r="AV36" s="1">
        <v>374718</v>
      </c>
      <c r="AW36" s="2">
        <v>8130988</v>
      </c>
    </row>
    <row r="37" spans="1:49" s="10" customFormat="1" ht="12.75" x14ac:dyDescent="0.2">
      <c r="A37" s="43" t="s">
        <v>57</v>
      </c>
      <c r="B37" s="50">
        <v>159174</v>
      </c>
      <c r="C37" s="50">
        <v>20789801</v>
      </c>
      <c r="D37" s="50"/>
      <c r="E37" s="50">
        <v>0</v>
      </c>
      <c r="F37" s="50"/>
      <c r="G37" s="63">
        <f t="shared" si="4"/>
        <v>20948975</v>
      </c>
      <c r="H37" s="50"/>
      <c r="I37" s="51">
        <v>20948975</v>
      </c>
      <c r="K37" s="43" t="s">
        <v>57</v>
      </c>
      <c r="L37" s="50">
        <v>0</v>
      </c>
      <c r="M37" s="50">
        <v>619830</v>
      </c>
      <c r="N37" s="50">
        <v>0</v>
      </c>
      <c r="O37" s="50"/>
      <c r="P37" s="50"/>
      <c r="Q37" s="63">
        <f t="shared" si="5"/>
        <v>619830</v>
      </c>
      <c r="R37" s="50"/>
      <c r="S37" s="51">
        <v>619830</v>
      </c>
      <c r="U37" s="43" t="s">
        <v>57</v>
      </c>
      <c r="V37" s="50">
        <v>0</v>
      </c>
      <c r="W37" s="50">
        <v>213162</v>
      </c>
      <c r="X37" s="50">
        <v>0</v>
      </c>
      <c r="Y37" s="50">
        <v>0</v>
      </c>
      <c r="Z37" s="50"/>
      <c r="AA37" s="59">
        <f t="shared" si="6"/>
        <v>213162</v>
      </c>
      <c r="AB37" s="50"/>
      <c r="AC37" s="51">
        <v>213162</v>
      </c>
      <c r="AE37" s="43" t="s">
        <v>57</v>
      </c>
      <c r="AF37" s="50">
        <v>0</v>
      </c>
      <c r="AG37" s="50">
        <v>0</v>
      </c>
      <c r="AH37" s="50">
        <v>45862</v>
      </c>
      <c r="AI37" s="50"/>
      <c r="AJ37" s="50"/>
      <c r="AK37" s="59">
        <f t="shared" si="7"/>
        <v>45862</v>
      </c>
      <c r="AL37" s="50"/>
      <c r="AM37" s="51">
        <v>45862</v>
      </c>
      <c r="AO37" s="43" t="s">
        <v>57</v>
      </c>
      <c r="AP37" s="1">
        <v>0</v>
      </c>
      <c r="AQ37" s="1">
        <v>0</v>
      </c>
      <c r="AR37" s="1">
        <v>3232857</v>
      </c>
      <c r="AS37" s="1">
        <v>0</v>
      </c>
      <c r="AT37" s="1"/>
      <c r="AU37" s="282">
        <v>3232857</v>
      </c>
      <c r="AV37" s="1"/>
      <c r="AW37" s="2">
        <v>3232857</v>
      </c>
    </row>
    <row r="38" spans="1:49" s="10" customFormat="1" ht="12.75" x14ac:dyDescent="0.2">
      <c r="A38" s="43" t="s">
        <v>58</v>
      </c>
      <c r="B38" s="50">
        <v>58208790</v>
      </c>
      <c r="C38" s="50">
        <v>21129898</v>
      </c>
      <c r="D38" s="50">
        <v>87130813</v>
      </c>
      <c r="E38" s="50">
        <v>0</v>
      </c>
      <c r="F38" s="50">
        <v>0</v>
      </c>
      <c r="G38" s="63">
        <f t="shared" si="4"/>
        <v>166469501</v>
      </c>
      <c r="H38" s="50">
        <v>9174868</v>
      </c>
      <c r="I38" s="51">
        <v>175644369</v>
      </c>
      <c r="K38" s="43" t="s">
        <v>58</v>
      </c>
      <c r="L38" s="50">
        <v>18974423</v>
      </c>
      <c r="M38" s="50">
        <v>7379325</v>
      </c>
      <c r="N38" s="50">
        <v>79494849</v>
      </c>
      <c r="O38" s="50">
        <v>0</v>
      </c>
      <c r="P38" s="50">
        <v>0</v>
      </c>
      <c r="Q38" s="63">
        <f t="shared" si="5"/>
        <v>105848597</v>
      </c>
      <c r="R38" s="50">
        <v>26712684</v>
      </c>
      <c r="S38" s="51">
        <v>132561281</v>
      </c>
      <c r="U38" s="43" t="s">
        <v>58</v>
      </c>
      <c r="V38" s="50">
        <v>2985348</v>
      </c>
      <c r="W38" s="50">
        <v>11291247</v>
      </c>
      <c r="X38" s="50">
        <v>16125828</v>
      </c>
      <c r="Y38" s="50">
        <v>37274</v>
      </c>
      <c r="Z38" s="50">
        <v>0</v>
      </c>
      <c r="AA38" s="59">
        <f t="shared" si="6"/>
        <v>30439697</v>
      </c>
      <c r="AB38" s="50">
        <v>81035432</v>
      </c>
      <c r="AC38" s="51">
        <v>111475129</v>
      </c>
      <c r="AE38" s="43" t="s">
        <v>58</v>
      </c>
      <c r="AF38" s="50">
        <v>4216350</v>
      </c>
      <c r="AG38" s="50">
        <v>10913374</v>
      </c>
      <c r="AH38" s="50">
        <v>13439760</v>
      </c>
      <c r="AI38" s="50">
        <v>27560</v>
      </c>
      <c r="AJ38" s="50">
        <v>549180</v>
      </c>
      <c r="AK38" s="59">
        <f t="shared" si="7"/>
        <v>29146224</v>
      </c>
      <c r="AL38" s="50">
        <v>174260944</v>
      </c>
      <c r="AM38" s="51">
        <v>203407168</v>
      </c>
      <c r="AO38" s="43" t="s">
        <v>58</v>
      </c>
      <c r="AP38" s="1">
        <v>5711605</v>
      </c>
      <c r="AQ38" s="1">
        <v>8619870</v>
      </c>
      <c r="AR38" s="1">
        <v>15553464</v>
      </c>
      <c r="AS38" s="1">
        <v>73810</v>
      </c>
      <c r="AT38" s="1">
        <v>0</v>
      </c>
      <c r="AU38" s="282">
        <v>29958749</v>
      </c>
      <c r="AV38" s="1">
        <v>133383919</v>
      </c>
      <c r="AW38" s="2">
        <v>163342668</v>
      </c>
    </row>
    <row r="39" spans="1:49" s="10" customFormat="1" ht="12.75" x14ac:dyDescent="0.2">
      <c r="A39" s="43" t="s">
        <v>59</v>
      </c>
      <c r="B39" s="50">
        <v>3374027</v>
      </c>
      <c r="C39" s="50">
        <v>4665922</v>
      </c>
      <c r="D39" s="50"/>
      <c r="E39" s="50"/>
      <c r="F39" s="50"/>
      <c r="G39" s="63">
        <f t="shared" si="4"/>
        <v>8039949</v>
      </c>
      <c r="H39" s="50"/>
      <c r="I39" s="51">
        <v>8039949</v>
      </c>
      <c r="K39" s="43" t="s">
        <v>59</v>
      </c>
      <c r="L39" s="50">
        <v>4216110</v>
      </c>
      <c r="M39" s="50">
        <v>3547629</v>
      </c>
      <c r="N39" s="50"/>
      <c r="O39" s="50"/>
      <c r="P39" s="50"/>
      <c r="Q39" s="63">
        <f t="shared" si="5"/>
        <v>7763739</v>
      </c>
      <c r="R39" s="50"/>
      <c r="S39" s="51">
        <v>7763739</v>
      </c>
      <c r="U39" s="43" t="s">
        <v>59</v>
      </c>
      <c r="V39" s="50">
        <v>1477667</v>
      </c>
      <c r="W39" s="50">
        <v>4503983</v>
      </c>
      <c r="X39" s="50">
        <v>581778</v>
      </c>
      <c r="Y39" s="50"/>
      <c r="Z39" s="50"/>
      <c r="AA39" s="59">
        <f t="shared" si="6"/>
        <v>6563428</v>
      </c>
      <c r="AB39" s="50"/>
      <c r="AC39" s="51">
        <v>6563428</v>
      </c>
      <c r="AE39" s="43" t="s">
        <v>59</v>
      </c>
      <c r="AF39" s="50">
        <v>902773</v>
      </c>
      <c r="AG39" s="50">
        <v>226013</v>
      </c>
      <c r="AH39" s="50">
        <v>456212</v>
      </c>
      <c r="AI39" s="50"/>
      <c r="AJ39" s="50"/>
      <c r="AK39" s="59">
        <f t="shared" si="7"/>
        <v>1584998</v>
      </c>
      <c r="AL39" s="50"/>
      <c r="AM39" s="51">
        <v>1584998</v>
      </c>
      <c r="AO39" s="43" t="s">
        <v>59</v>
      </c>
      <c r="AP39" s="1">
        <v>1107922</v>
      </c>
      <c r="AQ39" s="1">
        <v>7648983</v>
      </c>
      <c r="AR39" s="1">
        <v>275581</v>
      </c>
      <c r="AS39" s="1"/>
      <c r="AT39" s="1">
        <v>0</v>
      </c>
      <c r="AU39" s="282">
        <v>9032486</v>
      </c>
      <c r="AV39" s="1"/>
      <c r="AW39" s="2">
        <v>9032486</v>
      </c>
    </row>
    <row r="40" spans="1:49" s="10" customFormat="1" ht="12.75" x14ac:dyDescent="0.2">
      <c r="A40" s="43" t="s">
        <v>60</v>
      </c>
      <c r="B40" s="50">
        <v>442394160</v>
      </c>
      <c r="C40" s="50">
        <v>108687017</v>
      </c>
      <c r="D40" s="50">
        <v>108146881</v>
      </c>
      <c r="E40" s="50">
        <v>294437</v>
      </c>
      <c r="F40" s="50">
        <v>1092218</v>
      </c>
      <c r="G40" s="63">
        <f t="shared" si="4"/>
        <v>660614713</v>
      </c>
      <c r="H40" s="50">
        <v>327738657</v>
      </c>
      <c r="I40" s="51">
        <v>988353370</v>
      </c>
      <c r="K40" s="43" t="s">
        <v>60</v>
      </c>
      <c r="L40" s="50">
        <v>194879666</v>
      </c>
      <c r="M40" s="50">
        <v>45089325</v>
      </c>
      <c r="N40" s="50">
        <v>764230320</v>
      </c>
      <c r="O40" s="50">
        <v>52164</v>
      </c>
      <c r="P40" s="50">
        <v>3142177</v>
      </c>
      <c r="Q40" s="63">
        <f t="shared" si="5"/>
        <v>1007393652</v>
      </c>
      <c r="R40" s="50">
        <v>448194286</v>
      </c>
      <c r="S40" s="51">
        <v>1455587938</v>
      </c>
      <c r="U40" s="43" t="s">
        <v>60</v>
      </c>
      <c r="V40" s="50">
        <v>84120373</v>
      </c>
      <c r="W40" s="50">
        <v>65115691</v>
      </c>
      <c r="X40" s="50">
        <v>50773852</v>
      </c>
      <c r="Y40" s="50">
        <v>45628</v>
      </c>
      <c r="Z40" s="50">
        <v>4165195</v>
      </c>
      <c r="AA40" s="59">
        <f t="shared" si="6"/>
        <v>204220739</v>
      </c>
      <c r="AB40" s="50">
        <v>407476174</v>
      </c>
      <c r="AC40" s="51">
        <v>611696913</v>
      </c>
      <c r="AE40" s="43" t="s">
        <v>60</v>
      </c>
      <c r="AF40" s="50">
        <v>89668767</v>
      </c>
      <c r="AG40" s="50">
        <v>112817748</v>
      </c>
      <c r="AH40" s="50">
        <v>29782432</v>
      </c>
      <c r="AI40" s="50">
        <v>137719</v>
      </c>
      <c r="AJ40" s="50">
        <v>420030</v>
      </c>
      <c r="AK40" s="59">
        <f t="shared" si="7"/>
        <v>232826696</v>
      </c>
      <c r="AL40" s="50">
        <v>267528917</v>
      </c>
      <c r="AM40" s="51">
        <v>500355613</v>
      </c>
      <c r="AO40" s="43" t="s">
        <v>60</v>
      </c>
      <c r="AP40" s="1">
        <v>106566716</v>
      </c>
      <c r="AQ40" s="1">
        <v>45035998</v>
      </c>
      <c r="AR40" s="1">
        <v>33770616</v>
      </c>
      <c r="AS40" s="1">
        <v>204154</v>
      </c>
      <c r="AT40" s="1">
        <v>148990</v>
      </c>
      <c r="AU40" s="282">
        <v>185726474</v>
      </c>
      <c r="AV40" s="1">
        <v>238322748</v>
      </c>
      <c r="AW40" s="2">
        <v>424049222</v>
      </c>
    </row>
    <row r="41" spans="1:49" s="10" customFormat="1" ht="12.75" x14ac:dyDescent="0.2">
      <c r="A41" s="43" t="s">
        <v>61</v>
      </c>
      <c r="B41" s="50">
        <v>27554574</v>
      </c>
      <c r="C41" s="50">
        <v>203557248</v>
      </c>
      <c r="D41" s="50">
        <v>132581662</v>
      </c>
      <c r="E41" s="50">
        <v>0</v>
      </c>
      <c r="F41" s="50">
        <v>3639029</v>
      </c>
      <c r="G41" s="63">
        <f t="shared" si="4"/>
        <v>367332513</v>
      </c>
      <c r="H41" s="50">
        <v>382552354</v>
      </c>
      <c r="I41" s="51">
        <v>749884867</v>
      </c>
      <c r="K41" s="43" t="s">
        <v>61</v>
      </c>
      <c r="L41" s="50">
        <v>15272087</v>
      </c>
      <c r="M41" s="50">
        <v>109619429</v>
      </c>
      <c r="N41" s="50">
        <v>108687350</v>
      </c>
      <c r="O41" s="50">
        <v>0</v>
      </c>
      <c r="P41" s="50">
        <v>1658915</v>
      </c>
      <c r="Q41" s="63">
        <f t="shared" si="5"/>
        <v>235237781</v>
      </c>
      <c r="R41" s="50">
        <v>286733491</v>
      </c>
      <c r="S41" s="51">
        <v>521971272</v>
      </c>
      <c r="U41" s="43" t="s">
        <v>61</v>
      </c>
      <c r="V41" s="50">
        <v>20542896</v>
      </c>
      <c r="W41" s="50">
        <v>75712143</v>
      </c>
      <c r="X41" s="50">
        <v>64077249</v>
      </c>
      <c r="Y41" s="50">
        <v>0</v>
      </c>
      <c r="Z41" s="50">
        <v>1270597</v>
      </c>
      <c r="AA41" s="59">
        <f t="shared" si="6"/>
        <v>161602885</v>
      </c>
      <c r="AB41" s="50">
        <v>267994985</v>
      </c>
      <c r="AC41" s="51">
        <v>429597870</v>
      </c>
      <c r="AE41" s="43" t="s">
        <v>61</v>
      </c>
      <c r="AF41" s="50">
        <v>24226297</v>
      </c>
      <c r="AG41" s="50">
        <v>46771749</v>
      </c>
      <c r="AH41" s="50">
        <v>158458267</v>
      </c>
      <c r="AI41" s="50">
        <v>0</v>
      </c>
      <c r="AJ41" s="50">
        <v>1301178</v>
      </c>
      <c r="AK41" s="59">
        <f t="shared" si="7"/>
        <v>230757491</v>
      </c>
      <c r="AL41" s="50">
        <v>211656052</v>
      </c>
      <c r="AM41" s="51">
        <v>442413543</v>
      </c>
      <c r="AO41" s="43" t="s">
        <v>61</v>
      </c>
      <c r="AP41" s="1">
        <v>16248655</v>
      </c>
      <c r="AQ41" s="1">
        <v>33864639</v>
      </c>
      <c r="AR41" s="1">
        <v>95791942</v>
      </c>
      <c r="AS41" s="1">
        <v>0</v>
      </c>
      <c r="AT41" s="1">
        <v>1214256</v>
      </c>
      <c r="AU41" s="282">
        <v>147119492</v>
      </c>
      <c r="AV41" s="1">
        <v>162386212</v>
      </c>
      <c r="AW41" s="2">
        <v>309505704</v>
      </c>
    </row>
    <row r="42" spans="1:49" s="10" customFormat="1" ht="12.75" x14ac:dyDescent="0.2">
      <c r="A42" s="43" t="s">
        <v>62</v>
      </c>
      <c r="B42" s="50">
        <v>158234921</v>
      </c>
      <c r="C42" s="50">
        <v>239696841</v>
      </c>
      <c r="D42" s="50">
        <v>223955552</v>
      </c>
      <c r="E42" s="50">
        <v>57727</v>
      </c>
      <c r="F42" s="50">
        <v>35177725</v>
      </c>
      <c r="G42" s="63">
        <f t="shared" si="4"/>
        <v>657122766</v>
      </c>
      <c r="H42" s="50">
        <v>12014895</v>
      </c>
      <c r="I42" s="51">
        <v>669137661</v>
      </c>
      <c r="K42" s="43" t="s">
        <v>62</v>
      </c>
      <c r="L42" s="50">
        <v>120791479</v>
      </c>
      <c r="M42" s="50">
        <v>202830255</v>
      </c>
      <c r="N42" s="50">
        <v>167690141</v>
      </c>
      <c r="O42" s="50">
        <v>128035</v>
      </c>
      <c r="P42" s="50">
        <v>32003756</v>
      </c>
      <c r="Q42" s="63">
        <f t="shared" si="5"/>
        <v>523443666</v>
      </c>
      <c r="R42" s="50">
        <v>8356509</v>
      </c>
      <c r="S42" s="51">
        <v>531800175</v>
      </c>
      <c r="U42" s="43" t="s">
        <v>62</v>
      </c>
      <c r="V42" s="50">
        <v>96066304</v>
      </c>
      <c r="W42" s="50">
        <v>131938897</v>
      </c>
      <c r="X42" s="50">
        <v>145644775</v>
      </c>
      <c r="Y42" s="50">
        <v>24269</v>
      </c>
      <c r="Z42" s="50">
        <v>12306632</v>
      </c>
      <c r="AA42" s="59">
        <f t="shared" si="6"/>
        <v>385980877</v>
      </c>
      <c r="AB42" s="50">
        <v>12535245</v>
      </c>
      <c r="AC42" s="51">
        <v>398516122</v>
      </c>
      <c r="AE42" s="43" t="s">
        <v>62</v>
      </c>
      <c r="AF42" s="50">
        <v>124035913</v>
      </c>
      <c r="AG42" s="50">
        <v>170544630</v>
      </c>
      <c r="AH42" s="50">
        <v>131667125</v>
      </c>
      <c r="AI42" s="50">
        <v>32318</v>
      </c>
      <c r="AJ42" s="50">
        <v>14712308</v>
      </c>
      <c r="AK42" s="59">
        <f t="shared" si="7"/>
        <v>440992294</v>
      </c>
      <c r="AL42" s="50">
        <v>18160799</v>
      </c>
      <c r="AM42" s="51">
        <v>459153093</v>
      </c>
      <c r="AO42" s="43" t="s">
        <v>62</v>
      </c>
      <c r="AP42" s="1">
        <v>67893846</v>
      </c>
      <c r="AQ42" s="1">
        <v>188141102</v>
      </c>
      <c r="AR42" s="1">
        <v>119440429</v>
      </c>
      <c r="AS42" s="1">
        <v>440</v>
      </c>
      <c r="AT42" s="1">
        <v>16373324</v>
      </c>
      <c r="AU42" s="282">
        <v>391849141</v>
      </c>
      <c r="AV42" s="1">
        <v>674418</v>
      </c>
      <c r="AW42" s="2">
        <v>392523559</v>
      </c>
    </row>
    <row r="43" spans="1:49" s="10" customFormat="1" ht="12.75" x14ac:dyDescent="0.2">
      <c r="A43" s="43" t="s">
        <v>63</v>
      </c>
      <c r="B43" s="50">
        <v>995714450</v>
      </c>
      <c r="C43" s="50">
        <v>1135986707</v>
      </c>
      <c r="D43" s="50">
        <v>3049930893</v>
      </c>
      <c r="E43" s="50">
        <v>0</v>
      </c>
      <c r="F43" s="50">
        <v>31177188</v>
      </c>
      <c r="G43" s="63">
        <f t="shared" si="4"/>
        <v>5212809238</v>
      </c>
      <c r="H43" s="50">
        <v>4910591822</v>
      </c>
      <c r="I43" s="51">
        <v>10123401060</v>
      </c>
      <c r="K43" s="43" t="s">
        <v>63</v>
      </c>
      <c r="L43" s="50">
        <v>533471840</v>
      </c>
      <c r="M43" s="50">
        <v>505223468</v>
      </c>
      <c r="N43" s="50">
        <v>1624334731</v>
      </c>
      <c r="O43" s="50">
        <v>0</v>
      </c>
      <c r="P43" s="50">
        <v>25918358</v>
      </c>
      <c r="Q43" s="63">
        <f t="shared" si="5"/>
        <v>2688948397</v>
      </c>
      <c r="R43" s="50">
        <v>2060790700</v>
      </c>
      <c r="S43" s="51">
        <v>4749739097</v>
      </c>
      <c r="U43" s="43" t="s">
        <v>63</v>
      </c>
      <c r="V43" s="50">
        <v>427917130</v>
      </c>
      <c r="W43" s="50">
        <v>627485314</v>
      </c>
      <c r="X43" s="50">
        <v>1632105988</v>
      </c>
      <c r="Y43" s="50">
        <v>1597</v>
      </c>
      <c r="Z43" s="50">
        <v>19803552</v>
      </c>
      <c r="AA43" s="59">
        <f t="shared" si="6"/>
        <v>2707313581</v>
      </c>
      <c r="AB43" s="50">
        <v>1594661773</v>
      </c>
      <c r="AC43" s="51">
        <v>4301975354</v>
      </c>
      <c r="AE43" s="43" t="s">
        <v>63</v>
      </c>
      <c r="AF43" s="50">
        <v>459888124</v>
      </c>
      <c r="AG43" s="50">
        <v>684486332</v>
      </c>
      <c r="AH43" s="50">
        <v>1854850658</v>
      </c>
      <c r="AI43" s="50">
        <v>0</v>
      </c>
      <c r="AJ43" s="50">
        <v>21667474</v>
      </c>
      <c r="AK43" s="59">
        <f t="shared" si="7"/>
        <v>3020892588</v>
      </c>
      <c r="AL43" s="50">
        <v>2205980307</v>
      </c>
      <c r="AM43" s="51">
        <v>5226872895</v>
      </c>
      <c r="AO43" s="43" t="s">
        <v>63</v>
      </c>
      <c r="AP43" s="1">
        <v>397200932</v>
      </c>
      <c r="AQ43" s="1">
        <v>1063350727</v>
      </c>
      <c r="AR43" s="1">
        <v>1345709710</v>
      </c>
      <c r="AS43" s="1">
        <v>0</v>
      </c>
      <c r="AT43" s="1">
        <v>21425546</v>
      </c>
      <c r="AU43" s="282">
        <v>2827686915</v>
      </c>
      <c r="AV43" s="1">
        <v>1824737197</v>
      </c>
      <c r="AW43" s="2">
        <v>4652424112</v>
      </c>
    </row>
    <row r="44" spans="1:49" s="10" customFormat="1" ht="12.75" x14ac:dyDescent="0.2">
      <c r="A44" s="43" t="s">
        <v>64</v>
      </c>
      <c r="B44" s="50">
        <v>7990178983</v>
      </c>
      <c r="C44" s="50">
        <v>8763077215</v>
      </c>
      <c r="D44" s="50">
        <v>10954807426</v>
      </c>
      <c r="E44" s="50">
        <v>3776614</v>
      </c>
      <c r="F44" s="50">
        <v>87649429</v>
      </c>
      <c r="G44" s="63">
        <f t="shared" si="4"/>
        <v>27799489667</v>
      </c>
      <c r="H44" s="50">
        <v>12953641341</v>
      </c>
      <c r="I44" s="51">
        <v>40753131008</v>
      </c>
      <c r="K44" s="43" t="s">
        <v>64</v>
      </c>
      <c r="L44" s="50">
        <v>5314450683</v>
      </c>
      <c r="M44" s="50">
        <v>6537574491</v>
      </c>
      <c r="N44" s="50">
        <v>8273076345</v>
      </c>
      <c r="O44" s="50">
        <v>500658</v>
      </c>
      <c r="P44" s="50">
        <v>96180456</v>
      </c>
      <c r="Q44" s="63">
        <f t="shared" si="5"/>
        <v>20221782633</v>
      </c>
      <c r="R44" s="50">
        <v>11860444927</v>
      </c>
      <c r="S44" s="51">
        <v>32082227560</v>
      </c>
      <c r="U44" s="43" t="s">
        <v>64</v>
      </c>
      <c r="V44" s="50">
        <v>5424280026</v>
      </c>
      <c r="W44" s="50">
        <v>6438911977</v>
      </c>
      <c r="X44" s="50">
        <v>8317293028</v>
      </c>
      <c r="Y44" s="50">
        <v>1155178</v>
      </c>
      <c r="Z44" s="50">
        <v>75347833</v>
      </c>
      <c r="AA44" s="59">
        <f t="shared" si="6"/>
        <v>20256988042</v>
      </c>
      <c r="AB44" s="50">
        <v>8121006307</v>
      </c>
      <c r="AC44" s="51">
        <v>28377994349</v>
      </c>
      <c r="AE44" s="43" t="s">
        <v>64</v>
      </c>
      <c r="AF44" s="50">
        <v>6096354884</v>
      </c>
      <c r="AG44" s="50">
        <v>6625698383</v>
      </c>
      <c r="AH44" s="50">
        <v>8627235047</v>
      </c>
      <c r="AI44" s="50">
        <v>635952</v>
      </c>
      <c r="AJ44" s="50">
        <v>81314453</v>
      </c>
      <c r="AK44" s="59">
        <f t="shared" si="7"/>
        <v>21431238719</v>
      </c>
      <c r="AL44" s="50">
        <v>7451871755</v>
      </c>
      <c r="AM44" s="51">
        <v>28883110474</v>
      </c>
      <c r="AO44" s="43" t="s">
        <v>64</v>
      </c>
      <c r="AP44" s="1">
        <v>5468337142</v>
      </c>
      <c r="AQ44" s="1">
        <v>5833982548</v>
      </c>
      <c r="AR44" s="1">
        <v>7794389587</v>
      </c>
      <c r="AS44" s="1">
        <v>94900</v>
      </c>
      <c r="AT44" s="1">
        <v>55733260</v>
      </c>
      <c r="AU44" s="282">
        <v>19152537437</v>
      </c>
      <c r="AV44" s="1">
        <v>8196781190</v>
      </c>
      <c r="AW44" s="2">
        <v>27349318627</v>
      </c>
    </row>
    <row r="45" spans="1:49" s="10" customFormat="1" ht="12.75" x14ac:dyDescent="0.2">
      <c r="A45" s="43" t="s">
        <v>65</v>
      </c>
      <c r="B45" s="50">
        <v>851718665</v>
      </c>
      <c r="C45" s="50">
        <v>1599479236</v>
      </c>
      <c r="D45" s="50">
        <v>1536738018</v>
      </c>
      <c r="E45" s="50">
        <v>377331</v>
      </c>
      <c r="F45" s="50">
        <v>177637881</v>
      </c>
      <c r="G45" s="63">
        <f t="shared" si="4"/>
        <v>4165951131</v>
      </c>
      <c r="H45" s="50">
        <v>7139801665</v>
      </c>
      <c r="I45" s="51">
        <v>11305752796</v>
      </c>
      <c r="K45" s="43" t="s">
        <v>65</v>
      </c>
      <c r="L45" s="50">
        <v>677337636</v>
      </c>
      <c r="M45" s="50">
        <v>1238345138</v>
      </c>
      <c r="N45" s="50">
        <v>1515079924</v>
      </c>
      <c r="O45" s="50">
        <v>332851</v>
      </c>
      <c r="P45" s="50">
        <v>101491171</v>
      </c>
      <c r="Q45" s="63">
        <f t="shared" si="5"/>
        <v>3532586720</v>
      </c>
      <c r="R45" s="50">
        <v>5350900359</v>
      </c>
      <c r="S45" s="51">
        <v>8883487079</v>
      </c>
      <c r="U45" s="43" t="s">
        <v>65</v>
      </c>
      <c r="V45" s="50">
        <v>592740929</v>
      </c>
      <c r="W45" s="50">
        <v>1260591361</v>
      </c>
      <c r="X45" s="50">
        <v>1232910329</v>
      </c>
      <c r="Y45" s="50">
        <v>329876</v>
      </c>
      <c r="Z45" s="50">
        <v>89115291</v>
      </c>
      <c r="AA45" s="59">
        <f t="shared" si="6"/>
        <v>3175687786</v>
      </c>
      <c r="AB45" s="50">
        <v>7149597839</v>
      </c>
      <c r="AC45" s="51">
        <v>10325285625</v>
      </c>
      <c r="AE45" s="43" t="s">
        <v>65</v>
      </c>
      <c r="AF45" s="50">
        <v>486787443</v>
      </c>
      <c r="AG45" s="50">
        <v>1214187295</v>
      </c>
      <c r="AH45" s="50">
        <v>2143689873</v>
      </c>
      <c r="AI45" s="50">
        <v>1290366</v>
      </c>
      <c r="AJ45" s="50">
        <v>76392401</v>
      </c>
      <c r="AK45" s="59">
        <f t="shared" si="7"/>
        <v>3922347378</v>
      </c>
      <c r="AL45" s="50">
        <v>8092888211</v>
      </c>
      <c r="AM45" s="51">
        <v>12015235589</v>
      </c>
      <c r="AO45" s="43" t="s">
        <v>65</v>
      </c>
      <c r="AP45" s="1">
        <v>500670857</v>
      </c>
      <c r="AQ45" s="1">
        <v>981673228</v>
      </c>
      <c r="AR45" s="1">
        <v>2131183788</v>
      </c>
      <c r="AS45" s="1">
        <v>320303</v>
      </c>
      <c r="AT45" s="1">
        <v>61041608</v>
      </c>
      <c r="AU45" s="282">
        <v>3674889784</v>
      </c>
      <c r="AV45" s="1">
        <v>8196511865</v>
      </c>
      <c r="AW45" s="2">
        <v>11871401649</v>
      </c>
    </row>
    <row r="46" spans="1:49" s="10" customFormat="1" ht="12.75" x14ac:dyDescent="0.2">
      <c r="A46" s="43" t="s">
        <v>66</v>
      </c>
      <c r="B46" s="50">
        <v>66522672</v>
      </c>
      <c r="C46" s="50">
        <v>142260574</v>
      </c>
      <c r="D46" s="50">
        <v>138907333</v>
      </c>
      <c r="E46" s="50">
        <v>310384</v>
      </c>
      <c r="F46" s="50">
        <v>55742601</v>
      </c>
      <c r="G46" s="63">
        <f t="shared" si="4"/>
        <v>403743564</v>
      </c>
      <c r="H46" s="50">
        <v>146618529</v>
      </c>
      <c r="I46" s="51">
        <v>550362093</v>
      </c>
      <c r="K46" s="43" t="s">
        <v>66</v>
      </c>
      <c r="L46" s="50">
        <v>46868129</v>
      </c>
      <c r="M46" s="50">
        <v>122559269</v>
      </c>
      <c r="N46" s="50">
        <v>127998708</v>
      </c>
      <c r="O46" s="50">
        <v>0</v>
      </c>
      <c r="P46" s="50">
        <v>30067974</v>
      </c>
      <c r="Q46" s="63">
        <f t="shared" si="5"/>
        <v>327494080</v>
      </c>
      <c r="R46" s="50">
        <v>238722608</v>
      </c>
      <c r="S46" s="51">
        <v>566216688</v>
      </c>
      <c r="U46" s="43" t="s">
        <v>66</v>
      </c>
      <c r="V46" s="50">
        <v>60214235</v>
      </c>
      <c r="W46" s="50">
        <v>122674015</v>
      </c>
      <c r="X46" s="50">
        <v>53799784</v>
      </c>
      <c r="Y46" s="50">
        <v>0</v>
      </c>
      <c r="Z46" s="50">
        <v>32371650</v>
      </c>
      <c r="AA46" s="59">
        <f t="shared" si="6"/>
        <v>269059684</v>
      </c>
      <c r="AB46" s="50">
        <v>418956063</v>
      </c>
      <c r="AC46" s="51">
        <v>688015747</v>
      </c>
      <c r="AE46" s="43" t="s">
        <v>66</v>
      </c>
      <c r="AF46" s="50">
        <v>53238014</v>
      </c>
      <c r="AG46" s="50">
        <v>170870878</v>
      </c>
      <c r="AH46" s="50">
        <v>73905208</v>
      </c>
      <c r="AI46" s="50">
        <v>0</v>
      </c>
      <c r="AJ46" s="50">
        <v>36447775</v>
      </c>
      <c r="AK46" s="59">
        <f t="shared" si="7"/>
        <v>334461875</v>
      </c>
      <c r="AL46" s="50">
        <v>15954073</v>
      </c>
      <c r="AM46" s="51">
        <v>350415948</v>
      </c>
      <c r="AO46" s="43" t="s">
        <v>66</v>
      </c>
      <c r="AP46" s="1">
        <v>56401733</v>
      </c>
      <c r="AQ46" s="1">
        <v>176214763</v>
      </c>
      <c r="AR46" s="1">
        <v>125641503</v>
      </c>
      <c r="AS46" s="1">
        <v>104242</v>
      </c>
      <c r="AT46" s="1">
        <v>26658948</v>
      </c>
      <c r="AU46" s="282">
        <v>385021189</v>
      </c>
      <c r="AV46" s="1">
        <v>15109496</v>
      </c>
      <c r="AW46" s="2">
        <v>400130685</v>
      </c>
    </row>
    <row r="47" spans="1:49" s="10" customFormat="1" ht="12.75" x14ac:dyDescent="0.2">
      <c r="A47" s="43" t="s">
        <v>67</v>
      </c>
      <c r="B47" s="50">
        <v>48956305</v>
      </c>
      <c r="C47" s="50">
        <v>31705332</v>
      </c>
      <c r="D47" s="50">
        <v>1837909</v>
      </c>
      <c r="E47" s="50">
        <v>0</v>
      </c>
      <c r="F47" s="50">
        <v>1296346</v>
      </c>
      <c r="G47" s="63">
        <f t="shared" si="4"/>
        <v>83795892</v>
      </c>
      <c r="H47" s="50">
        <v>1125362</v>
      </c>
      <c r="I47" s="51">
        <v>84921254</v>
      </c>
      <c r="K47" s="43" t="s">
        <v>67</v>
      </c>
      <c r="L47" s="50">
        <v>16707840</v>
      </c>
      <c r="M47" s="50">
        <v>22057651</v>
      </c>
      <c r="N47" s="50">
        <v>22169946</v>
      </c>
      <c r="O47" s="50">
        <v>0</v>
      </c>
      <c r="P47" s="50">
        <v>565537</v>
      </c>
      <c r="Q47" s="63">
        <f t="shared" si="5"/>
        <v>61500974</v>
      </c>
      <c r="R47" s="50">
        <v>178763</v>
      </c>
      <c r="S47" s="51">
        <v>61679737</v>
      </c>
      <c r="U47" s="43" t="s">
        <v>67</v>
      </c>
      <c r="V47" s="50">
        <v>18819754</v>
      </c>
      <c r="W47" s="50">
        <v>48964502</v>
      </c>
      <c r="X47" s="50">
        <v>101401</v>
      </c>
      <c r="Y47" s="50">
        <v>0</v>
      </c>
      <c r="Z47" s="50">
        <v>2342697</v>
      </c>
      <c r="AA47" s="59">
        <f t="shared" si="6"/>
        <v>70228354</v>
      </c>
      <c r="AB47" s="50">
        <v>1006489</v>
      </c>
      <c r="AC47" s="51">
        <v>71234843</v>
      </c>
      <c r="AE47" s="43" t="s">
        <v>67</v>
      </c>
      <c r="AF47" s="50">
        <v>16339896</v>
      </c>
      <c r="AG47" s="50">
        <v>52796781</v>
      </c>
      <c r="AH47" s="50">
        <v>13798</v>
      </c>
      <c r="AI47" s="50">
        <v>0</v>
      </c>
      <c r="AJ47" s="50">
        <v>2899686</v>
      </c>
      <c r="AK47" s="59">
        <f t="shared" si="7"/>
        <v>72050161</v>
      </c>
      <c r="AL47" s="50">
        <v>1742418</v>
      </c>
      <c r="AM47" s="51">
        <v>73792579</v>
      </c>
      <c r="AO47" s="43" t="s">
        <v>67</v>
      </c>
      <c r="AP47" s="1">
        <v>4214212</v>
      </c>
      <c r="AQ47" s="1">
        <v>50421179</v>
      </c>
      <c r="AR47" s="1">
        <v>3933</v>
      </c>
      <c r="AS47" s="1">
        <v>0</v>
      </c>
      <c r="AT47" s="1">
        <v>61154120</v>
      </c>
      <c r="AU47" s="282">
        <v>115793444</v>
      </c>
      <c r="AV47" s="1">
        <v>197545</v>
      </c>
      <c r="AW47" s="2">
        <v>115990989</v>
      </c>
    </row>
    <row r="48" spans="1:49" s="10" customFormat="1" ht="12.75" x14ac:dyDescent="0.2">
      <c r="A48" s="43" t="s">
        <v>68</v>
      </c>
      <c r="B48" s="50">
        <v>46959473</v>
      </c>
      <c r="C48" s="50">
        <v>590392</v>
      </c>
      <c r="D48" s="50">
        <v>27455301</v>
      </c>
      <c r="E48" s="50">
        <v>0</v>
      </c>
      <c r="F48" s="50">
        <v>0</v>
      </c>
      <c r="G48" s="63">
        <f t="shared" si="4"/>
        <v>75005166</v>
      </c>
      <c r="H48" s="50">
        <v>380670573</v>
      </c>
      <c r="I48" s="51">
        <v>455675739</v>
      </c>
      <c r="K48" s="43" t="s">
        <v>68</v>
      </c>
      <c r="L48" s="50">
        <v>10489083</v>
      </c>
      <c r="M48" s="50"/>
      <c r="N48" s="50">
        <v>23757731</v>
      </c>
      <c r="O48" s="50"/>
      <c r="P48" s="50">
        <v>0</v>
      </c>
      <c r="Q48" s="63">
        <f t="shared" si="5"/>
        <v>34246814</v>
      </c>
      <c r="R48" s="50">
        <v>343660893</v>
      </c>
      <c r="S48" s="51">
        <v>377907707</v>
      </c>
      <c r="U48" s="43" t="s">
        <v>68</v>
      </c>
      <c r="V48" s="50">
        <v>1097285</v>
      </c>
      <c r="W48" s="50"/>
      <c r="X48" s="50">
        <v>40958585</v>
      </c>
      <c r="Y48" s="50"/>
      <c r="Z48" s="50"/>
      <c r="AA48" s="59">
        <f t="shared" si="6"/>
        <v>42055870</v>
      </c>
      <c r="AB48" s="50">
        <v>302326511</v>
      </c>
      <c r="AC48" s="51">
        <v>344382381</v>
      </c>
      <c r="AE48" s="43" t="s">
        <v>68</v>
      </c>
      <c r="AF48" s="50">
        <v>7088562</v>
      </c>
      <c r="AG48" s="50">
        <v>0</v>
      </c>
      <c r="AH48" s="50">
        <v>22248754</v>
      </c>
      <c r="AI48" s="50"/>
      <c r="AJ48" s="50">
        <v>0</v>
      </c>
      <c r="AK48" s="59">
        <f t="shared" si="7"/>
        <v>29337316</v>
      </c>
      <c r="AL48" s="50">
        <v>56893640</v>
      </c>
      <c r="AM48" s="51">
        <v>86230956</v>
      </c>
      <c r="AO48" s="43" t="s">
        <v>68</v>
      </c>
      <c r="AP48" s="1">
        <v>5554223</v>
      </c>
      <c r="AQ48" s="1">
        <v>18500005</v>
      </c>
      <c r="AR48" s="1">
        <v>0</v>
      </c>
      <c r="AS48" s="1"/>
      <c r="AT48" s="1">
        <v>0</v>
      </c>
      <c r="AU48" s="282">
        <v>24054228</v>
      </c>
      <c r="AV48" s="1">
        <v>68496911</v>
      </c>
      <c r="AW48" s="2">
        <v>92551139</v>
      </c>
    </row>
    <row r="49" spans="1:49" s="10" customFormat="1" ht="12.75" x14ac:dyDescent="0.2">
      <c r="A49" s="43" t="s">
        <v>69</v>
      </c>
      <c r="B49" s="50">
        <v>216233656</v>
      </c>
      <c r="C49" s="50">
        <v>102398400</v>
      </c>
      <c r="D49" s="50">
        <v>142522588</v>
      </c>
      <c r="E49" s="50">
        <v>0</v>
      </c>
      <c r="F49" s="50">
        <v>7894196</v>
      </c>
      <c r="G49" s="63">
        <f t="shared" si="4"/>
        <v>469048840</v>
      </c>
      <c r="H49" s="50">
        <v>287196567</v>
      </c>
      <c r="I49" s="51">
        <v>756245407</v>
      </c>
      <c r="K49" s="43" t="s">
        <v>69</v>
      </c>
      <c r="L49" s="50">
        <v>148568845</v>
      </c>
      <c r="M49" s="50">
        <v>80715870</v>
      </c>
      <c r="N49" s="50">
        <v>198147762</v>
      </c>
      <c r="O49" s="50">
        <v>0</v>
      </c>
      <c r="P49" s="50">
        <v>393160</v>
      </c>
      <c r="Q49" s="63">
        <f t="shared" si="5"/>
        <v>427825637</v>
      </c>
      <c r="R49" s="50">
        <v>85543353</v>
      </c>
      <c r="S49" s="51">
        <v>513368990</v>
      </c>
      <c r="U49" s="43" t="s">
        <v>69</v>
      </c>
      <c r="V49" s="50">
        <v>159961574</v>
      </c>
      <c r="W49" s="50">
        <v>120779193</v>
      </c>
      <c r="X49" s="50">
        <v>143064275</v>
      </c>
      <c r="Y49" s="50">
        <v>89091</v>
      </c>
      <c r="Z49" s="50">
        <v>3266620</v>
      </c>
      <c r="AA49" s="59">
        <f t="shared" si="6"/>
        <v>427160753</v>
      </c>
      <c r="AB49" s="50">
        <v>45181232</v>
      </c>
      <c r="AC49" s="51">
        <v>472341985</v>
      </c>
      <c r="AE49" s="43" t="s">
        <v>69</v>
      </c>
      <c r="AF49" s="50">
        <v>90364718</v>
      </c>
      <c r="AG49" s="50">
        <v>117492982</v>
      </c>
      <c r="AH49" s="50">
        <v>43542731</v>
      </c>
      <c r="AI49" s="50">
        <v>20450</v>
      </c>
      <c r="AJ49" s="50">
        <v>6304765</v>
      </c>
      <c r="AK49" s="59">
        <f t="shared" si="7"/>
        <v>257725646</v>
      </c>
      <c r="AL49" s="50">
        <v>272436027</v>
      </c>
      <c r="AM49" s="51">
        <v>530161673</v>
      </c>
      <c r="AO49" s="43" t="s">
        <v>69</v>
      </c>
      <c r="AP49" s="1">
        <v>121963045</v>
      </c>
      <c r="AQ49" s="1">
        <v>80930237</v>
      </c>
      <c r="AR49" s="1">
        <v>56196544</v>
      </c>
      <c r="AS49" s="1">
        <v>18857</v>
      </c>
      <c r="AT49" s="1">
        <v>6793822</v>
      </c>
      <c r="AU49" s="282">
        <v>265902505</v>
      </c>
      <c r="AV49" s="1">
        <v>342714181</v>
      </c>
      <c r="AW49" s="2">
        <v>608616686</v>
      </c>
    </row>
    <row r="50" spans="1:49" s="10" customFormat="1" ht="12.75" x14ac:dyDescent="0.2">
      <c r="A50" s="43" t="s">
        <v>70</v>
      </c>
      <c r="B50" s="50">
        <v>879170</v>
      </c>
      <c r="C50" s="50">
        <v>752691</v>
      </c>
      <c r="D50" s="50">
        <v>27549552</v>
      </c>
      <c r="E50" s="50">
        <v>0</v>
      </c>
      <c r="F50" s="50"/>
      <c r="G50" s="63">
        <f t="shared" si="4"/>
        <v>29181413</v>
      </c>
      <c r="H50" s="50">
        <v>22753155</v>
      </c>
      <c r="I50" s="51">
        <v>51934568</v>
      </c>
      <c r="K50" s="43" t="s">
        <v>70</v>
      </c>
      <c r="L50" s="50">
        <v>1637571</v>
      </c>
      <c r="M50" s="50">
        <v>567405</v>
      </c>
      <c r="N50" s="50">
        <v>32663654</v>
      </c>
      <c r="O50" s="50">
        <v>0</v>
      </c>
      <c r="P50" s="50"/>
      <c r="Q50" s="63">
        <f t="shared" si="5"/>
        <v>34868630</v>
      </c>
      <c r="R50" s="50">
        <v>25012691</v>
      </c>
      <c r="S50" s="51">
        <v>59881321</v>
      </c>
      <c r="U50" s="43" t="s">
        <v>70</v>
      </c>
      <c r="V50" s="50">
        <v>2547969</v>
      </c>
      <c r="W50" s="50">
        <v>423068</v>
      </c>
      <c r="X50" s="50">
        <v>40198917</v>
      </c>
      <c r="Y50" s="50">
        <v>0</v>
      </c>
      <c r="Z50" s="50"/>
      <c r="AA50" s="59">
        <f t="shared" si="6"/>
        <v>43169954</v>
      </c>
      <c r="AB50" s="50">
        <v>36678320</v>
      </c>
      <c r="AC50" s="51">
        <v>79848274</v>
      </c>
      <c r="AE50" s="43" t="s">
        <v>70</v>
      </c>
      <c r="AF50" s="50">
        <v>2286309</v>
      </c>
      <c r="AG50" s="50">
        <v>422670</v>
      </c>
      <c r="AH50" s="50">
        <v>56795638</v>
      </c>
      <c r="AI50" s="50">
        <v>0</v>
      </c>
      <c r="AJ50" s="50">
        <v>0</v>
      </c>
      <c r="AK50" s="59">
        <f t="shared" si="7"/>
        <v>59504617</v>
      </c>
      <c r="AL50" s="50">
        <v>23041800</v>
      </c>
      <c r="AM50" s="51">
        <v>82546417</v>
      </c>
      <c r="AO50" s="43" t="s">
        <v>70</v>
      </c>
      <c r="AP50" s="1">
        <v>2814577</v>
      </c>
      <c r="AQ50" s="1">
        <v>680730</v>
      </c>
      <c r="AR50" s="1">
        <v>55363327</v>
      </c>
      <c r="AS50" s="1">
        <v>0</v>
      </c>
      <c r="AT50" s="1"/>
      <c r="AU50" s="282">
        <v>58858634</v>
      </c>
      <c r="AV50" s="1">
        <v>25790124</v>
      </c>
      <c r="AW50" s="2">
        <v>84648758</v>
      </c>
    </row>
    <row r="51" spans="1:49" s="10" customFormat="1" ht="12.75" x14ac:dyDescent="0.2">
      <c r="A51" s="43" t="s">
        <v>71</v>
      </c>
      <c r="B51" s="50">
        <v>53137772</v>
      </c>
      <c r="C51" s="50">
        <v>132221264</v>
      </c>
      <c r="D51" s="50">
        <v>59485021</v>
      </c>
      <c r="E51" s="50">
        <v>0</v>
      </c>
      <c r="F51" s="50">
        <v>511369</v>
      </c>
      <c r="G51" s="63">
        <f t="shared" si="4"/>
        <v>245355426</v>
      </c>
      <c r="H51" s="50">
        <v>113425201</v>
      </c>
      <c r="I51" s="51">
        <v>358780627</v>
      </c>
      <c r="K51" s="43" t="s">
        <v>71</v>
      </c>
      <c r="L51" s="50">
        <v>29649423</v>
      </c>
      <c r="M51" s="50">
        <v>78997041</v>
      </c>
      <c r="N51" s="50">
        <v>39774332</v>
      </c>
      <c r="O51" s="50">
        <v>0</v>
      </c>
      <c r="P51" s="50">
        <v>234679</v>
      </c>
      <c r="Q51" s="63">
        <f t="shared" si="5"/>
        <v>148655475</v>
      </c>
      <c r="R51" s="50">
        <v>110222938</v>
      </c>
      <c r="S51" s="51">
        <v>258878413</v>
      </c>
      <c r="U51" s="43" t="s">
        <v>71</v>
      </c>
      <c r="V51" s="50">
        <v>18588610</v>
      </c>
      <c r="W51" s="50">
        <v>15545786</v>
      </c>
      <c r="X51" s="50">
        <v>49125094</v>
      </c>
      <c r="Y51" s="50">
        <v>0</v>
      </c>
      <c r="Z51" s="50">
        <v>672228</v>
      </c>
      <c r="AA51" s="59">
        <f t="shared" si="6"/>
        <v>83931718</v>
      </c>
      <c r="AB51" s="50">
        <v>126183612</v>
      </c>
      <c r="AC51" s="51">
        <v>210115330</v>
      </c>
      <c r="AE51" s="43" t="s">
        <v>71</v>
      </c>
      <c r="AF51" s="50">
        <v>24781842</v>
      </c>
      <c r="AG51" s="50">
        <v>8826687</v>
      </c>
      <c r="AH51" s="50">
        <v>73651930</v>
      </c>
      <c r="AI51" s="50">
        <v>0</v>
      </c>
      <c r="AJ51" s="50">
        <v>839587</v>
      </c>
      <c r="AK51" s="59">
        <f t="shared" si="7"/>
        <v>108100046</v>
      </c>
      <c r="AL51" s="50">
        <v>110109466</v>
      </c>
      <c r="AM51" s="51">
        <v>218209512</v>
      </c>
      <c r="AO51" s="43" t="s">
        <v>71</v>
      </c>
      <c r="AP51" s="1">
        <v>12254110</v>
      </c>
      <c r="AQ51" s="1">
        <v>18352070</v>
      </c>
      <c r="AR51" s="1">
        <v>25314615</v>
      </c>
      <c r="AS51" s="1">
        <v>0</v>
      </c>
      <c r="AT51" s="1">
        <v>858928</v>
      </c>
      <c r="AU51" s="282">
        <v>56779723</v>
      </c>
      <c r="AV51" s="1">
        <v>113625033</v>
      </c>
      <c r="AW51" s="2">
        <v>170404756</v>
      </c>
    </row>
    <row r="52" spans="1:49" s="10" customFormat="1" ht="12.75" x14ac:dyDescent="0.2">
      <c r="A52" s="43" t="s">
        <v>72</v>
      </c>
      <c r="B52" s="50">
        <v>24777646</v>
      </c>
      <c r="C52" s="50">
        <v>14319831</v>
      </c>
      <c r="D52" s="50">
        <v>3468425</v>
      </c>
      <c r="E52" s="50">
        <v>0</v>
      </c>
      <c r="F52" s="50">
        <v>3521380</v>
      </c>
      <c r="G52" s="63">
        <f t="shared" si="4"/>
        <v>46087282</v>
      </c>
      <c r="H52" s="50"/>
      <c r="I52" s="51">
        <v>46087282</v>
      </c>
      <c r="K52" s="43" t="s">
        <v>72</v>
      </c>
      <c r="L52" s="50">
        <v>21843808</v>
      </c>
      <c r="M52" s="50">
        <v>8695070</v>
      </c>
      <c r="N52" s="50">
        <v>16626</v>
      </c>
      <c r="O52" s="50">
        <v>0</v>
      </c>
      <c r="P52" s="50">
        <v>4069859</v>
      </c>
      <c r="Q52" s="63">
        <f t="shared" si="5"/>
        <v>34625363</v>
      </c>
      <c r="R52" s="50">
        <v>12407723</v>
      </c>
      <c r="S52" s="51">
        <v>47033086</v>
      </c>
      <c r="U52" s="43" t="s">
        <v>72</v>
      </c>
      <c r="V52" s="50">
        <v>25104270</v>
      </c>
      <c r="W52" s="50">
        <v>8699033</v>
      </c>
      <c r="X52" s="50">
        <v>329866</v>
      </c>
      <c r="Y52" s="50">
        <v>0</v>
      </c>
      <c r="Z52" s="50">
        <v>2859173</v>
      </c>
      <c r="AA52" s="59">
        <f t="shared" si="6"/>
        <v>36992342</v>
      </c>
      <c r="AB52" s="50">
        <v>6021590</v>
      </c>
      <c r="AC52" s="51">
        <v>43013932</v>
      </c>
      <c r="AE52" s="43" t="s">
        <v>72</v>
      </c>
      <c r="AF52" s="50">
        <v>18567464</v>
      </c>
      <c r="AG52" s="50">
        <v>5822117</v>
      </c>
      <c r="AH52" s="50">
        <v>18289646</v>
      </c>
      <c r="AI52" s="50">
        <v>0</v>
      </c>
      <c r="AJ52" s="50">
        <v>1864907</v>
      </c>
      <c r="AK52" s="59">
        <f t="shared" si="7"/>
        <v>44544134</v>
      </c>
      <c r="AL52" s="50"/>
      <c r="AM52" s="51">
        <v>44544134</v>
      </c>
      <c r="AO52" s="43" t="s">
        <v>72</v>
      </c>
      <c r="AP52" s="1">
        <v>12188634</v>
      </c>
      <c r="AQ52" s="1">
        <v>7907276</v>
      </c>
      <c r="AR52" s="1">
        <v>617990</v>
      </c>
      <c r="AS52" s="1">
        <v>0</v>
      </c>
      <c r="AT52" s="1">
        <v>887022</v>
      </c>
      <c r="AU52" s="282">
        <v>21600922</v>
      </c>
      <c r="AV52" s="1">
        <v>17173390</v>
      </c>
      <c r="AW52" s="2">
        <v>38774312</v>
      </c>
    </row>
    <row r="53" spans="1:49" s="10" customFormat="1" ht="12.75" x14ac:dyDescent="0.2">
      <c r="A53" s="43" t="s">
        <v>73</v>
      </c>
      <c r="B53" s="50">
        <v>58453625</v>
      </c>
      <c r="C53" s="50">
        <v>29447318</v>
      </c>
      <c r="D53" s="50">
        <v>134785108</v>
      </c>
      <c r="E53" s="50">
        <v>0</v>
      </c>
      <c r="F53" s="50">
        <v>1285327</v>
      </c>
      <c r="G53" s="63">
        <f t="shared" si="4"/>
        <v>223971378</v>
      </c>
      <c r="H53" s="50">
        <v>901077843</v>
      </c>
      <c r="I53" s="51">
        <v>1125049221</v>
      </c>
      <c r="K53" s="43" t="s">
        <v>73</v>
      </c>
      <c r="L53" s="50">
        <v>52493383</v>
      </c>
      <c r="M53" s="50">
        <v>21783503</v>
      </c>
      <c r="N53" s="50">
        <v>285040114</v>
      </c>
      <c r="O53" s="50">
        <v>0</v>
      </c>
      <c r="P53" s="50">
        <v>972650</v>
      </c>
      <c r="Q53" s="63">
        <f t="shared" si="5"/>
        <v>360289650</v>
      </c>
      <c r="R53" s="50">
        <v>395265436</v>
      </c>
      <c r="S53" s="51">
        <v>755555086</v>
      </c>
      <c r="U53" s="43" t="s">
        <v>73</v>
      </c>
      <c r="V53" s="50">
        <v>23297512</v>
      </c>
      <c r="W53" s="50">
        <v>16089226</v>
      </c>
      <c r="X53" s="50">
        <v>97882814</v>
      </c>
      <c r="Y53" s="50">
        <v>0</v>
      </c>
      <c r="Z53" s="50">
        <v>54787</v>
      </c>
      <c r="AA53" s="59">
        <f t="shared" si="6"/>
        <v>137324339</v>
      </c>
      <c r="AB53" s="50">
        <v>381284853</v>
      </c>
      <c r="AC53" s="51">
        <v>518609192</v>
      </c>
      <c r="AE53" s="43" t="s">
        <v>73</v>
      </c>
      <c r="AF53" s="50">
        <v>25167132</v>
      </c>
      <c r="AG53" s="50">
        <v>27544851</v>
      </c>
      <c r="AH53" s="50">
        <v>103816306</v>
      </c>
      <c r="AI53" s="50">
        <v>0</v>
      </c>
      <c r="AJ53" s="50">
        <v>5019</v>
      </c>
      <c r="AK53" s="59">
        <f t="shared" si="7"/>
        <v>156533308</v>
      </c>
      <c r="AL53" s="50">
        <v>326517350</v>
      </c>
      <c r="AM53" s="51">
        <v>483050658</v>
      </c>
      <c r="AO53" s="43" t="s">
        <v>73</v>
      </c>
      <c r="AP53" s="1">
        <v>24619824</v>
      </c>
      <c r="AQ53" s="1">
        <v>26823333</v>
      </c>
      <c r="AR53" s="1">
        <v>111255450</v>
      </c>
      <c r="AS53" s="1">
        <v>0</v>
      </c>
      <c r="AT53" s="1">
        <v>66037</v>
      </c>
      <c r="AU53" s="282">
        <v>162764644</v>
      </c>
      <c r="AV53" s="1">
        <v>321918837</v>
      </c>
      <c r="AW53" s="2">
        <v>484683481</v>
      </c>
    </row>
    <row r="54" spans="1:49" s="10" customFormat="1" ht="12.75" x14ac:dyDescent="0.2">
      <c r="A54" s="43" t="s">
        <v>74</v>
      </c>
      <c r="B54" s="50">
        <v>20989859</v>
      </c>
      <c r="C54" s="50">
        <v>32557636</v>
      </c>
      <c r="D54" s="50">
        <v>46146341</v>
      </c>
      <c r="E54" s="50">
        <v>0</v>
      </c>
      <c r="F54" s="50">
        <v>0</v>
      </c>
      <c r="G54" s="63">
        <f t="shared" si="4"/>
        <v>99693836</v>
      </c>
      <c r="H54" s="50">
        <v>0</v>
      </c>
      <c r="I54" s="51">
        <v>99693836</v>
      </c>
      <c r="K54" s="43" t="s">
        <v>74</v>
      </c>
      <c r="L54" s="50">
        <v>15504646</v>
      </c>
      <c r="M54" s="50">
        <v>15348113</v>
      </c>
      <c r="N54" s="50">
        <v>31682008</v>
      </c>
      <c r="O54" s="50">
        <v>0</v>
      </c>
      <c r="P54" s="50">
        <v>0</v>
      </c>
      <c r="Q54" s="63">
        <f t="shared" si="5"/>
        <v>62534767</v>
      </c>
      <c r="R54" s="50"/>
      <c r="S54" s="51">
        <v>62534767</v>
      </c>
      <c r="U54" s="43" t="s">
        <v>74</v>
      </c>
      <c r="V54" s="50">
        <v>8131617</v>
      </c>
      <c r="W54" s="50">
        <v>20049480</v>
      </c>
      <c r="X54" s="50">
        <v>24461410</v>
      </c>
      <c r="Y54" s="50">
        <v>0</v>
      </c>
      <c r="Z54" s="50">
        <v>0</v>
      </c>
      <c r="AA54" s="59">
        <f t="shared" si="6"/>
        <v>52642507</v>
      </c>
      <c r="AB54" s="50"/>
      <c r="AC54" s="51">
        <v>52642507</v>
      </c>
      <c r="AE54" s="43" t="s">
        <v>74</v>
      </c>
      <c r="AF54" s="50">
        <v>15031912</v>
      </c>
      <c r="AG54" s="50">
        <v>34605960</v>
      </c>
      <c r="AH54" s="50">
        <v>30827365</v>
      </c>
      <c r="AI54" s="50">
        <v>0</v>
      </c>
      <c r="AJ54" s="50">
        <v>0</v>
      </c>
      <c r="AK54" s="59">
        <f t="shared" si="7"/>
        <v>80465237</v>
      </c>
      <c r="AL54" s="50"/>
      <c r="AM54" s="51">
        <v>80465237</v>
      </c>
      <c r="AO54" s="43" t="s">
        <v>74</v>
      </c>
      <c r="AP54" s="1">
        <v>12611421</v>
      </c>
      <c r="AQ54" s="1">
        <v>17793063</v>
      </c>
      <c r="AR54" s="1">
        <v>39535626</v>
      </c>
      <c r="AS54" s="1">
        <v>0</v>
      </c>
      <c r="AT54" s="1">
        <v>2403</v>
      </c>
      <c r="AU54" s="282">
        <v>69942513</v>
      </c>
      <c r="AV54" s="1"/>
      <c r="AW54" s="2">
        <v>69942513</v>
      </c>
    </row>
    <row r="55" spans="1:49" s="10" customFormat="1" ht="12.75" x14ac:dyDescent="0.2">
      <c r="A55" s="43" t="s">
        <v>75</v>
      </c>
      <c r="B55" s="50">
        <v>1973033</v>
      </c>
      <c r="C55" s="50">
        <v>46486</v>
      </c>
      <c r="D55" s="50">
        <v>87881576</v>
      </c>
      <c r="E55" s="50">
        <v>0</v>
      </c>
      <c r="F55" s="50">
        <v>0</v>
      </c>
      <c r="G55" s="63">
        <f t="shared" si="4"/>
        <v>89901095</v>
      </c>
      <c r="H55" s="50">
        <v>135858796</v>
      </c>
      <c r="I55" s="51">
        <v>225759891</v>
      </c>
      <c r="K55" s="43" t="s">
        <v>75</v>
      </c>
      <c r="L55" s="50">
        <v>1097260</v>
      </c>
      <c r="M55" s="50">
        <v>57565</v>
      </c>
      <c r="N55" s="50">
        <v>403263</v>
      </c>
      <c r="O55" s="50"/>
      <c r="P55" s="50"/>
      <c r="Q55" s="63">
        <f t="shared" si="5"/>
        <v>1558088</v>
      </c>
      <c r="R55" s="50">
        <v>108304912</v>
      </c>
      <c r="S55" s="51">
        <v>109863000</v>
      </c>
      <c r="U55" s="43" t="s">
        <v>75</v>
      </c>
      <c r="V55" s="50">
        <v>1834999</v>
      </c>
      <c r="W55" s="50">
        <v>621498</v>
      </c>
      <c r="X55" s="50"/>
      <c r="Y55" s="50">
        <v>0</v>
      </c>
      <c r="Z55" s="50"/>
      <c r="AA55" s="59">
        <f t="shared" si="6"/>
        <v>2456497</v>
      </c>
      <c r="AB55" s="50">
        <v>139977337</v>
      </c>
      <c r="AC55" s="51">
        <v>142433834</v>
      </c>
      <c r="AE55" s="43" t="s">
        <v>75</v>
      </c>
      <c r="AF55" s="50">
        <v>2375899</v>
      </c>
      <c r="AG55" s="50">
        <v>6389940</v>
      </c>
      <c r="AH55" s="50">
        <v>1036044</v>
      </c>
      <c r="AI55" s="50"/>
      <c r="AJ55" s="50">
        <v>0</v>
      </c>
      <c r="AK55" s="59">
        <f t="shared" si="7"/>
        <v>9801883</v>
      </c>
      <c r="AL55" s="50">
        <v>155594435</v>
      </c>
      <c r="AM55" s="51">
        <v>165396318</v>
      </c>
      <c r="AO55" s="43" t="s">
        <v>75</v>
      </c>
      <c r="AP55" s="1">
        <v>193844</v>
      </c>
      <c r="AQ55" s="1">
        <v>10541525</v>
      </c>
      <c r="AR55" s="1">
        <v>3786345</v>
      </c>
      <c r="AS55" s="1">
        <v>0</v>
      </c>
      <c r="AT55" s="1">
        <v>0</v>
      </c>
      <c r="AU55" s="282">
        <v>14521714</v>
      </c>
      <c r="AV55" s="1">
        <v>126960507</v>
      </c>
      <c r="AW55" s="2">
        <v>141482221</v>
      </c>
    </row>
    <row r="56" spans="1:49" s="10" customFormat="1" ht="12.75" x14ac:dyDescent="0.2">
      <c r="A56" s="43" t="s">
        <v>76</v>
      </c>
      <c r="B56" s="50">
        <v>36124137</v>
      </c>
      <c r="C56" s="50">
        <v>260285125</v>
      </c>
      <c r="D56" s="50">
        <v>57084319</v>
      </c>
      <c r="E56" s="50"/>
      <c r="F56" s="50">
        <v>0</v>
      </c>
      <c r="G56" s="63">
        <f t="shared" si="4"/>
        <v>353493581</v>
      </c>
      <c r="H56" s="50">
        <v>1397175330</v>
      </c>
      <c r="I56" s="51">
        <v>1750668911</v>
      </c>
      <c r="K56" s="43" t="s">
        <v>76</v>
      </c>
      <c r="L56" s="50">
        <v>12809231</v>
      </c>
      <c r="M56" s="50">
        <v>113111612</v>
      </c>
      <c r="N56" s="50">
        <v>24026441</v>
      </c>
      <c r="O56" s="50"/>
      <c r="P56" s="50">
        <v>0</v>
      </c>
      <c r="Q56" s="63">
        <f t="shared" si="5"/>
        <v>149947284</v>
      </c>
      <c r="R56" s="50">
        <v>1502897569</v>
      </c>
      <c r="S56" s="51">
        <v>1652844853</v>
      </c>
      <c r="U56" s="43" t="s">
        <v>76</v>
      </c>
      <c r="V56" s="50">
        <v>21061155</v>
      </c>
      <c r="W56" s="50">
        <v>69435322</v>
      </c>
      <c r="X56" s="50">
        <v>91372618</v>
      </c>
      <c r="Y56" s="50"/>
      <c r="Z56" s="50">
        <v>0</v>
      </c>
      <c r="AA56" s="59">
        <f t="shared" si="6"/>
        <v>181869095</v>
      </c>
      <c r="AB56" s="50">
        <v>1138602938</v>
      </c>
      <c r="AC56" s="51">
        <v>1320472033</v>
      </c>
      <c r="AE56" s="43" t="s">
        <v>76</v>
      </c>
      <c r="AF56" s="50">
        <v>21699873</v>
      </c>
      <c r="AG56" s="50">
        <v>84902377</v>
      </c>
      <c r="AH56" s="50">
        <v>72725303</v>
      </c>
      <c r="AI56" s="50">
        <v>0</v>
      </c>
      <c r="AJ56" s="50">
        <v>0</v>
      </c>
      <c r="AK56" s="59">
        <f t="shared" si="7"/>
        <v>179327553</v>
      </c>
      <c r="AL56" s="50">
        <v>1709026149</v>
      </c>
      <c r="AM56" s="51">
        <v>1888353702</v>
      </c>
      <c r="AO56" s="43" t="s">
        <v>76</v>
      </c>
      <c r="AP56" s="1">
        <v>24999799</v>
      </c>
      <c r="AQ56" s="1">
        <v>62690740</v>
      </c>
      <c r="AR56" s="1">
        <v>9959191</v>
      </c>
      <c r="AS56" s="1">
        <v>0</v>
      </c>
      <c r="AT56" s="1">
        <v>0</v>
      </c>
      <c r="AU56" s="282">
        <v>97649730</v>
      </c>
      <c r="AV56" s="1">
        <v>1778765343</v>
      </c>
      <c r="AW56" s="2">
        <v>1876415073</v>
      </c>
    </row>
    <row r="57" spans="1:49" s="10" customFormat="1" ht="12.75" x14ac:dyDescent="0.2">
      <c r="A57" s="43" t="s">
        <v>77</v>
      </c>
      <c r="B57" s="50">
        <v>85154940</v>
      </c>
      <c r="C57" s="50">
        <v>329256652</v>
      </c>
      <c r="D57" s="50">
        <v>24616455</v>
      </c>
      <c r="E57" s="50">
        <v>0</v>
      </c>
      <c r="F57" s="50">
        <v>1752</v>
      </c>
      <c r="G57" s="63">
        <f t="shared" si="4"/>
        <v>439029799</v>
      </c>
      <c r="H57" s="50">
        <v>2453887</v>
      </c>
      <c r="I57" s="51">
        <v>441483686</v>
      </c>
      <c r="K57" s="43" t="s">
        <v>77</v>
      </c>
      <c r="L57" s="50">
        <v>95314870</v>
      </c>
      <c r="M57" s="50">
        <v>162527204</v>
      </c>
      <c r="N57" s="50">
        <v>37254378</v>
      </c>
      <c r="O57" s="50">
        <v>0</v>
      </c>
      <c r="P57" s="50">
        <v>5555</v>
      </c>
      <c r="Q57" s="63">
        <f t="shared" si="5"/>
        <v>295102007</v>
      </c>
      <c r="R57" s="50">
        <v>14631161</v>
      </c>
      <c r="S57" s="51">
        <v>309733168</v>
      </c>
      <c r="U57" s="43" t="s">
        <v>77</v>
      </c>
      <c r="V57" s="50">
        <v>115459625</v>
      </c>
      <c r="W57" s="50">
        <v>214263878</v>
      </c>
      <c r="X57" s="50">
        <v>55268092</v>
      </c>
      <c r="Y57" s="50">
        <v>0</v>
      </c>
      <c r="Z57" s="50">
        <v>18163</v>
      </c>
      <c r="AA57" s="59">
        <f t="shared" si="6"/>
        <v>385009758</v>
      </c>
      <c r="AB57" s="50">
        <v>0</v>
      </c>
      <c r="AC57" s="51">
        <v>385009758</v>
      </c>
      <c r="AE57" s="43" t="s">
        <v>77</v>
      </c>
      <c r="AF57" s="50">
        <v>184661631</v>
      </c>
      <c r="AG57" s="50">
        <v>175833932</v>
      </c>
      <c r="AH57" s="50">
        <v>108205143</v>
      </c>
      <c r="AI57" s="50">
        <v>6687</v>
      </c>
      <c r="AJ57" s="50">
        <v>12193</v>
      </c>
      <c r="AK57" s="59">
        <f t="shared" si="7"/>
        <v>468719586</v>
      </c>
      <c r="AL57" s="50">
        <v>0</v>
      </c>
      <c r="AM57" s="51">
        <v>468719586</v>
      </c>
      <c r="AO57" s="43" t="s">
        <v>77</v>
      </c>
      <c r="AP57" s="1">
        <v>194701045</v>
      </c>
      <c r="AQ57" s="1">
        <v>131453201</v>
      </c>
      <c r="AR57" s="1">
        <v>106434866</v>
      </c>
      <c r="AS57" s="1">
        <v>0</v>
      </c>
      <c r="AT57" s="1">
        <v>679361</v>
      </c>
      <c r="AU57" s="282">
        <v>433268473</v>
      </c>
      <c r="AV57" s="1">
        <v>0</v>
      </c>
      <c r="AW57" s="2">
        <v>433268473</v>
      </c>
    </row>
    <row r="58" spans="1:49" s="10" customFormat="1" ht="12.75" x14ac:dyDescent="0.2">
      <c r="A58" s="43" t="s">
        <v>78</v>
      </c>
      <c r="B58" s="50">
        <v>1992497</v>
      </c>
      <c r="C58" s="50">
        <v>89621122</v>
      </c>
      <c r="D58" s="50"/>
      <c r="E58" s="50"/>
      <c r="F58" s="50">
        <v>0</v>
      </c>
      <c r="G58" s="63">
        <f t="shared" si="4"/>
        <v>91613619</v>
      </c>
      <c r="H58" s="50"/>
      <c r="I58" s="51">
        <v>91613619</v>
      </c>
      <c r="K58" s="43" t="s">
        <v>78</v>
      </c>
      <c r="L58" s="50">
        <v>3371639</v>
      </c>
      <c r="M58" s="50">
        <v>80877665</v>
      </c>
      <c r="N58" s="50"/>
      <c r="O58" s="50">
        <v>0</v>
      </c>
      <c r="P58" s="50">
        <v>0</v>
      </c>
      <c r="Q58" s="63">
        <f t="shared" si="5"/>
        <v>84249304</v>
      </c>
      <c r="R58" s="50"/>
      <c r="S58" s="51">
        <v>84249304</v>
      </c>
      <c r="U58" s="43" t="s">
        <v>78</v>
      </c>
      <c r="V58" s="50">
        <v>2832759</v>
      </c>
      <c r="W58" s="50">
        <v>70456965</v>
      </c>
      <c r="X58" s="50">
        <v>4026142</v>
      </c>
      <c r="Y58" s="50"/>
      <c r="Z58" s="50">
        <v>0</v>
      </c>
      <c r="AA58" s="59">
        <f t="shared" si="6"/>
        <v>77315866</v>
      </c>
      <c r="AB58" s="50"/>
      <c r="AC58" s="51">
        <v>77315866</v>
      </c>
      <c r="AE58" s="43" t="s">
        <v>78</v>
      </c>
      <c r="AF58" s="50">
        <v>1917504</v>
      </c>
      <c r="AG58" s="50">
        <v>17121519</v>
      </c>
      <c r="AH58" s="50">
        <v>7178596</v>
      </c>
      <c r="AI58" s="50"/>
      <c r="AJ58" s="50">
        <v>0</v>
      </c>
      <c r="AK58" s="59">
        <f t="shared" si="7"/>
        <v>26217619</v>
      </c>
      <c r="AL58" s="50"/>
      <c r="AM58" s="51">
        <v>26217619</v>
      </c>
      <c r="AO58" s="43" t="s">
        <v>78</v>
      </c>
      <c r="AP58" s="1">
        <v>1818926</v>
      </c>
      <c r="AQ58" s="1">
        <v>21852140</v>
      </c>
      <c r="AR58" s="1">
        <v>9343432</v>
      </c>
      <c r="AS58" s="1"/>
      <c r="AT58" s="1">
        <v>0</v>
      </c>
      <c r="AU58" s="282">
        <v>33014498</v>
      </c>
      <c r="AV58" s="1"/>
      <c r="AW58" s="2">
        <v>33014498</v>
      </c>
    </row>
    <row r="59" spans="1:49" s="10" customFormat="1" ht="12.75" x14ac:dyDescent="0.2">
      <c r="A59" s="43" t="s">
        <v>79</v>
      </c>
      <c r="B59" s="50">
        <v>1071688</v>
      </c>
      <c r="C59" s="50">
        <v>917780</v>
      </c>
      <c r="D59" s="50">
        <v>0</v>
      </c>
      <c r="E59" s="50">
        <v>0</v>
      </c>
      <c r="F59" s="50">
        <v>0</v>
      </c>
      <c r="G59" s="63">
        <f t="shared" si="4"/>
        <v>1989468</v>
      </c>
      <c r="H59" s="50">
        <v>131903660</v>
      </c>
      <c r="I59" s="51">
        <v>133893128</v>
      </c>
      <c r="K59" s="43" t="s">
        <v>79</v>
      </c>
      <c r="L59" s="50">
        <v>2215055</v>
      </c>
      <c r="M59" s="50">
        <v>782572</v>
      </c>
      <c r="N59" s="50">
        <v>0</v>
      </c>
      <c r="O59" s="50">
        <v>0</v>
      </c>
      <c r="P59" s="50">
        <v>0</v>
      </c>
      <c r="Q59" s="63">
        <f t="shared" si="5"/>
        <v>2997627</v>
      </c>
      <c r="R59" s="50">
        <v>102235558</v>
      </c>
      <c r="S59" s="51">
        <v>105233185</v>
      </c>
      <c r="U59" s="43" t="s">
        <v>79</v>
      </c>
      <c r="V59" s="50">
        <v>3853242</v>
      </c>
      <c r="W59" s="50">
        <v>0</v>
      </c>
      <c r="X59" s="50">
        <v>0</v>
      </c>
      <c r="Y59" s="50">
        <v>0</v>
      </c>
      <c r="Z59" s="50">
        <v>0</v>
      </c>
      <c r="AA59" s="59">
        <f t="shared" si="6"/>
        <v>3853242</v>
      </c>
      <c r="AB59" s="50">
        <v>91118412</v>
      </c>
      <c r="AC59" s="51">
        <v>94971654</v>
      </c>
      <c r="AE59" s="43" t="s">
        <v>79</v>
      </c>
      <c r="AF59" s="50">
        <v>3215630</v>
      </c>
      <c r="AG59" s="50">
        <v>0</v>
      </c>
      <c r="AH59" s="50">
        <v>1030226</v>
      </c>
      <c r="AI59" s="50">
        <v>0</v>
      </c>
      <c r="AJ59" s="50">
        <v>0</v>
      </c>
      <c r="AK59" s="59">
        <f t="shared" si="7"/>
        <v>4245856</v>
      </c>
      <c r="AL59" s="50">
        <v>65440930</v>
      </c>
      <c r="AM59" s="51">
        <v>69686786</v>
      </c>
      <c r="AO59" s="43" t="s">
        <v>79</v>
      </c>
      <c r="AP59" s="1">
        <v>2881456</v>
      </c>
      <c r="AQ59" s="1">
        <v>30347</v>
      </c>
      <c r="AR59" s="1">
        <v>252601</v>
      </c>
      <c r="AS59" s="1">
        <v>0</v>
      </c>
      <c r="AT59" s="1"/>
      <c r="AU59" s="282">
        <v>3164404</v>
      </c>
      <c r="AV59" s="1">
        <v>69280161</v>
      </c>
      <c r="AW59" s="2">
        <v>72444565</v>
      </c>
    </row>
    <row r="60" spans="1:49" s="10" customFormat="1" ht="12.75" x14ac:dyDescent="0.2">
      <c r="A60" s="43" t="s">
        <v>80</v>
      </c>
      <c r="B60" s="50">
        <v>0</v>
      </c>
      <c r="C60" s="50">
        <v>0</v>
      </c>
      <c r="D60" s="50"/>
      <c r="E60" s="50"/>
      <c r="F60" s="50">
        <v>0</v>
      </c>
      <c r="G60" s="63">
        <f t="shared" si="4"/>
        <v>0</v>
      </c>
      <c r="H60" s="50">
        <v>0</v>
      </c>
      <c r="I60" s="51">
        <v>0</v>
      </c>
      <c r="K60" s="43" t="s">
        <v>80</v>
      </c>
      <c r="L60" s="50">
        <v>110388</v>
      </c>
      <c r="M60" s="50"/>
      <c r="N60" s="50"/>
      <c r="O60" s="50"/>
      <c r="P60" s="50">
        <v>0</v>
      </c>
      <c r="Q60" s="63">
        <f t="shared" si="5"/>
        <v>110388</v>
      </c>
      <c r="R60" s="50">
        <v>0</v>
      </c>
      <c r="S60" s="51">
        <v>110388</v>
      </c>
      <c r="U60" s="43" t="s">
        <v>80</v>
      </c>
      <c r="V60" s="50">
        <v>0</v>
      </c>
      <c r="W60" s="50">
        <v>0</v>
      </c>
      <c r="X60" s="50"/>
      <c r="Y60" s="50"/>
      <c r="Z60" s="50">
        <v>0</v>
      </c>
      <c r="AA60" s="59">
        <f t="shared" si="6"/>
        <v>0</v>
      </c>
      <c r="AB60" s="50"/>
      <c r="AC60" s="51">
        <v>0</v>
      </c>
      <c r="AE60" s="43" t="s">
        <v>80</v>
      </c>
      <c r="AF60" s="50">
        <v>0</v>
      </c>
      <c r="AG60" s="50"/>
      <c r="AH60" s="50"/>
      <c r="AI60" s="50"/>
      <c r="AJ60" s="50"/>
      <c r="AK60" s="59">
        <f t="shared" si="7"/>
        <v>0</v>
      </c>
      <c r="AL60" s="50"/>
      <c r="AM60" s="51">
        <v>0</v>
      </c>
      <c r="AO60" s="43" t="s">
        <v>80</v>
      </c>
      <c r="AP60" s="1">
        <v>0</v>
      </c>
      <c r="AQ60" s="1"/>
      <c r="AR60" s="1"/>
      <c r="AS60" s="1"/>
      <c r="AT60" s="1"/>
      <c r="AU60" s="282">
        <v>0</v>
      </c>
      <c r="AV60" s="1"/>
      <c r="AW60" s="2">
        <v>0</v>
      </c>
    </row>
    <row r="61" spans="1:49" s="10" customFormat="1" ht="12.75" x14ac:dyDescent="0.2">
      <c r="A61" s="43" t="s">
        <v>81</v>
      </c>
      <c r="B61" s="50">
        <v>3711571</v>
      </c>
      <c r="C61" s="50">
        <v>4282250</v>
      </c>
      <c r="D61" s="50">
        <v>422900</v>
      </c>
      <c r="E61" s="50"/>
      <c r="F61" s="50">
        <v>0</v>
      </c>
      <c r="G61" s="63">
        <f t="shared" si="4"/>
        <v>8416721</v>
      </c>
      <c r="H61" s="50">
        <v>67046</v>
      </c>
      <c r="I61" s="51">
        <v>8483767</v>
      </c>
      <c r="K61" s="43" t="s">
        <v>81</v>
      </c>
      <c r="L61" s="50">
        <v>4829100</v>
      </c>
      <c r="M61" s="50">
        <v>3425104</v>
      </c>
      <c r="N61" s="50">
        <v>159520</v>
      </c>
      <c r="O61" s="50"/>
      <c r="P61" s="50">
        <v>0</v>
      </c>
      <c r="Q61" s="63">
        <f t="shared" si="5"/>
        <v>8413724</v>
      </c>
      <c r="R61" s="50">
        <v>0</v>
      </c>
      <c r="S61" s="51">
        <v>8413724</v>
      </c>
      <c r="U61" s="43" t="s">
        <v>81</v>
      </c>
      <c r="V61" s="50">
        <v>1406794</v>
      </c>
      <c r="W61" s="50">
        <v>9423782</v>
      </c>
      <c r="X61" s="50">
        <v>484508</v>
      </c>
      <c r="Y61" s="50"/>
      <c r="Z61" s="50">
        <v>0</v>
      </c>
      <c r="AA61" s="59">
        <f t="shared" si="6"/>
        <v>11315084</v>
      </c>
      <c r="AB61" s="50">
        <v>0</v>
      </c>
      <c r="AC61" s="51">
        <v>11315084</v>
      </c>
      <c r="AE61" s="43" t="s">
        <v>81</v>
      </c>
      <c r="AF61" s="50">
        <v>4459966</v>
      </c>
      <c r="AG61" s="50">
        <v>4858026</v>
      </c>
      <c r="AH61" s="50"/>
      <c r="AI61" s="50"/>
      <c r="AJ61" s="50">
        <v>0</v>
      </c>
      <c r="AK61" s="59">
        <f t="shared" si="7"/>
        <v>9317992</v>
      </c>
      <c r="AL61" s="50">
        <v>481796</v>
      </c>
      <c r="AM61" s="51">
        <v>9799788</v>
      </c>
      <c r="AO61" s="43" t="s">
        <v>81</v>
      </c>
      <c r="AP61" s="1">
        <v>1243359</v>
      </c>
      <c r="AQ61" s="1">
        <v>5279444</v>
      </c>
      <c r="AR61" s="1">
        <v>1670105</v>
      </c>
      <c r="AS61" s="1"/>
      <c r="AT61" s="1">
        <v>0</v>
      </c>
      <c r="AU61" s="282">
        <v>8192908</v>
      </c>
      <c r="AV61" s="1"/>
      <c r="AW61" s="2">
        <v>8192908</v>
      </c>
    </row>
    <row r="62" spans="1:49" s="10" customFormat="1" ht="12.75" x14ac:dyDescent="0.2">
      <c r="A62" s="43" t="s">
        <v>82</v>
      </c>
      <c r="B62" s="50">
        <v>76222820</v>
      </c>
      <c r="C62" s="50">
        <v>50803786</v>
      </c>
      <c r="D62" s="50">
        <v>37653491</v>
      </c>
      <c r="E62" s="50">
        <v>0</v>
      </c>
      <c r="F62" s="50">
        <v>0</v>
      </c>
      <c r="G62" s="63">
        <f t="shared" si="4"/>
        <v>164680097</v>
      </c>
      <c r="H62" s="50">
        <v>11638348</v>
      </c>
      <c r="I62" s="51">
        <v>176318445</v>
      </c>
      <c r="K62" s="43" t="s">
        <v>82</v>
      </c>
      <c r="L62" s="50">
        <v>42309553</v>
      </c>
      <c r="M62" s="50">
        <v>9096834</v>
      </c>
      <c r="N62" s="50">
        <v>8422550</v>
      </c>
      <c r="O62" s="50">
        <v>0</v>
      </c>
      <c r="P62" s="50">
        <v>294753</v>
      </c>
      <c r="Q62" s="63">
        <f t="shared" si="5"/>
        <v>60123690</v>
      </c>
      <c r="R62" s="50">
        <v>7979285</v>
      </c>
      <c r="S62" s="51">
        <v>68102975</v>
      </c>
      <c r="U62" s="43" t="s">
        <v>82</v>
      </c>
      <c r="V62" s="50">
        <v>165976721</v>
      </c>
      <c r="W62" s="50">
        <v>28812246</v>
      </c>
      <c r="X62" s="50">
        <v>249650</v>
      </c>
      <c r="Y62" s="50">
        <v>0</v>
      </c>
      <c r="Z62" s="50">
        <v>160406</v>
      </c>
      <c r="AA62" s="59">
        <f t="shared" si="6"/>
        <v>195199023</v>
      </c>
      <c r="AB62" s="50">
        <v>15920810</v>
      </c>
      <c r="AC62" s="51">
        <v>211119833</v>
      </c>
      <c r="AE62" s="43" t="s">
        <v>82</v>
      </c>
      <c r="AF62" s="50">
        <v>73955036</v>
      </c>
      <c r="AG62" s="50">
        <v>3585874</v>
      </c>
      <c r="AH62" s="50">
        <v>101688</v>
      </c>
      <c r="AI62" s="50">
        <v>0</v>
      </c>
      <c r="AJ62" s="50">
        <v>188639</v>
      </c>
      <c r="AK62" s="59">
        <f t="shared" si="7"/>
        <v>77831237</v>
      </c>
      <c r="AL62" s="50">
        <v>5337193</v>
      </c>
      <c r="AM62" s="51">
        <v>83168430</v>
      </c>
      <c r="AO62" s="43" t="s">
        <v>82</v>
      </c>
      <c r="AP62" s="1">
        <v>46496039</v>
      </c>
      <c r="AQ62" s="1">
        <v>7801028</v>
      </c>
      <c r="AR62" s="1">
        <v>120174</v>
      </c>
      <c r="AS62" s="1">
        <v>0</v>
      </c>
      <c r="AT62" s="1">
        <v>665886</v>
      </c>
      <c r="AU62" s="282">
        <v>55083127</v>
      </c>
      <c r="AV62" s="1">
        <v>103721645</v>
      </c>
      <c r="AW62" s="2">
        <v>158804772</v>
      </c>
    </row>
    <row r="63" spans="1:49" s="10" customFormat="1" ht="12.75" x14ac:dyDescent="0.2">
      <c r="A63" s="43" t="s">
        <v>83</v>
      </c>
      <c r="B63" s="50">
        <v>13063426</v>
      </c>
      <c r="C63" s="50">
        <v>11817105</v>
      </c>
      <c r="D63" s="50">
        <v>69624133</v>
      </c>
      <c r="E63" s="50">
        <v>9462</v>
      </c>
      <c r="F63" s="50">
        <v>247256</v>
      </c>
      <c r="G63" s="63">
        <f t="shared" si="4"/>
        <v>94761382</v>
      </c>
      <c r="H63" s="50"/>
      <c r="I63" s="51">
        <v>94761382</v>
      </c>
      <c r="K63" s="43" t="s">
        <v>83</v>
      </c>
      <c r="L63" s="50">
        <v>11126578</v>
      </c>
      <c r="M63" s="50">
        <v>16288094</v>
      </c>
      <c r="N63" s="50">
        <v>32576957</v>
      </c>
      <c r="O63" s="50">
        <v>0</v>
      </c>
      <c r="P63" s="50">
        <v>0</v>
      </c>
      <c r="Q63" s="63">
        <f t="shared" si="5"/>
        <v>59991629</v>
      </c>
      <c r="R63" s="50"/>
      <c r="S63" s="51">
        <v>59991629</v>
      </c>
      <c r="U63" s="43" t="s">
        <v>83</v>
      </c>
      <c r="V63" s="50">
        <v>5738224</v>
      </c>
      <c r="W63" s="50">
        <v>12882170</v>
      </c>
      <c r="X63" s="50">
        <v>42793180</v>
      </c>
      <c r="Y63" s="50">
        <v>0</v>
      </c>
      <c r="Z63" s="50">
        <v>3688</v>
      </c>
      <c r="AA63" s="59">
        <f t="shared" si="6"/>
        <v>61417262</v>
      </c>
      <c r="AB63" s="50"/>
      <c r="AC63" s="51">
        <v>61417262</v>
      </c>
      <c r="AE63" s="43" t="s">
        <v>83</v>
      </c>
      <c r="AF63" s="50">
        <v>6442559</v>
      </c>
      <c r="AG63" s="50">
        <v>15557459</v>
      </c>
      <c r="AH63" s="50">
        <v>9685386</v>
      </c>
      <c r="AI63" s="50">
        <v>0</v>
      </c>
      <c r="AJ63" s="50">
        <v>0</v>
      </c>
      <c r="AK63" s="59">
        <f t="shared" si="7"/>
        <v>31685404</v>
      </c>
      <c r="AL63" s="50"/>
      <c r="AM63" s="51">
        <v>31685404</v>
      </c>
      <c r="AO63" s="43" t="s">
        <v>83</v>
      </c>
      <c r="AP63" s="1">
        <v>5540743</v>
      </c>
      <c r="AQ63" s="1">
        <v>16764437</v>
      </c>
      <c r="AR63" s="1">
        <v>0</v>
      </c>
      <c r="AS63" s="1">
        <v>0</v>
      </c>
      <c r="AT63" s="1">
        <v>0</v>
      </c>
      <c r="AU63" s="282">
        <v>22305180</v>
      </c>
      <c r="AV63" s="1"/>
      <c r="AW63" s="2">
        <v>22305180</v>
      </c>
    </row>
    <row r="64" spans="1:49" s="10" customFormat="1" ht="12.75" x14ac:dyDescent="0.2">
      <c r="A64" s="43" t="s">
        <v>84</v>
      </c>
      <c r="B64" s="50">
        <v>62597142</v>
      </c>
      <c r="C64" s="50">
        <v>89053793</v>
      </c>
      <c r="D64" s="50">
        <v>259004573</v>
      </c>
      <c r="E64" s="50">
        <v>0</v>
      </c>
      <c r="F64" s="50">
        <v>9411</v>
      </c>
      <c r="G64" s="63">
        <f t="shared" si="4"/>
        <v>410664919</v>
      </c>
      <c r="H64" s="50">
        <v>3633672</v>
      </c>
      <c r="I64" s="51">
        <v>414298591</v>
      </c>
      <c r="K64" s="43" t="s">
        <v>84</v>
      </c>
      <c r="L64" s="50">
        <v>138983688</v>
      </c>
      <c r="M64" s="50">
        <v>77689513</v>
      </c>
      <c r="N64" s="50">
        <v>213588530</v>
      </c>
      <c r="O64" s="50">
        <v>0</v>
      </c>
      <c r="P64" s="50">
        <v>0</v>
      </c>
      <c r="Q64" s="63">
        <f t="shared" si="5"/>
        <v>430261731</v>
      </c>
      <c r="R64" s="50">
        <v>1505035</v>
      </c>
      <c r="S64" s="51">
        <v>431766766</v>
      </c>
      <c r="U64" s="43" t="s">
        <v>84</v>
      </c>
      <c r="V64" s="50">
        <v>287933013</v>
      </c>
      <c r="W64" s="50">
        <v>31542149</v>
      </c>
      <c r="X64" s="50">
        <v>78489124</v>
      </c>
      <c r="Y64" s="50">
        <v>0</v>
      </c>
      <c r="Z64" s="50">
        <v>3568821</v>
      </c>
      <c r="AA64" s="59">
        <f t="shared" si="6"/>
        <v>401533107</v>
      </c>
      <c r="AB64" s="50">
        <v>421883</v>
      </c>
      <c r="AC64" s="51">
        <v>401954990</v>
      </c>
      <c r="AE64" s="43" t="s">
        <v>84</v>
      </c>
      <c r="AF64" s="50">
        <v>573899544</v>
      </c>
      <c r="AG64" s="50">
        <v>65646575</v>
      </c>
      <c r="AH64" s="50">
        <v>59995232</v>
      </c>
      <c r="AI64" s="50">
        <v>0</v>
      </c>
      <c r="AJ64" s="50">
        <v>1613389</v>
      </c>
      <c r="AK64" s="59">
        <f t="shared" si="7"/>
        <v>701154740</v>
      </c>
      <c r="AL64" s="50">
        <v>17419697</v>
      </c>
      <c r="AM64" s="51">
        <v>718574437</v>
      </c>
      <c r="AO64" s="43" t="s">
        <v>84</v>
      </c>
      <c r="AP64" s="1">
        <v>68533819</v>
      </c>
      <c r="AQ64" s="1">
        <v>45518390</v>
      </c>
      <c r="AR64" s="1">
        <v>835171660</v>
      </c>
      <c r="AS64" s="1">
        <v>0</v>
      </c>
      <c r="AT64" s="1">
        <v>512911</v>
      </c>
      <c r="AU64" s="282">
        <v>949736780</v>
      </c>
      <c r="AV64" s="1">
        <v>343166</v>
      </c>
      <c r="AW64" s="2">
        <v>950079946</v>
      </c>
    </row>
    <row r="65" spans="1:49" s="10" customFormat="1" ht="12.75" x14ac:dyDescent="0.2">
      <c r="A65" s="43" t="s">
        <v>85</v>
      </c>
      <c r="B65" s="50">
        <v>252511497</v>
      </c>
      <c r="C65" s="50">
        <v>487219551</v>
      </c>
      <c r="D65" s="50">
        <v>180403852</v>
      </c>
      <c r="E65" s="50">
        <v>0</v>
      </c>
      <c r="F65" s="50">
        <v>20316856</v>
      </c>
      <c r="G65" s="63">
        <f t="shared" si="4"/>
        <v>940451756</v>
      </c>
      <c r="H65" s="50">
        <v>177725662</v>
      </c>
      <c r="I65" s="51">
        <v>1118177418</v>
      </c>
      <c r="K65" s="43" t="s">
        <v>85</v>
      </c>
      <c r="L65" s="50">
        <v>293170104</v>
      </c>
      <c r="M65" s="50">
        <v>192893585</v>
      </c>
      <c r="N65" s="50">
        <v>193498907</v>
      </c>
      <c r="O65" s="50">
        <v>0</v>
      </c>
      <c r="P65" s="50">
        <v>5284726</v>
      </c>
      <c r="Q65" s="63">
        <f t="shared" si="5"/>
        <v>684847322</v>
      </c>
      <c r="R65" s="50">
        <v>153354650</v>
      </c>
      <c r="S65" s="51">
        <v>838201972</v>
      </c>
      <c r="U65" s="43" t="s">
        <v>85</v>
      </c>
      <c r="V65" s="50">
        <v>190524963</v>
      </c>
      <c r="W65" s="50">
        <v>133989442</v>
      </c>
      <c r="X65" s="50">
        <v>38371150</v>
      </c>
      <c r="Y65" s="50">
        <v>0</v>
      </c>
      <c r="Z65" s="50">
        <v>953306</v>
      </c>
      <c r="AA65" s="59">
        <f t="shared" si="6"/>
        <v>363838861</v>
      </c>
      <c r="AB65" s="50">
        <v>110937888</v>
      </c>
      <c r="AC65" s="51">
        <v>474776749</v>
      </c>
      <c r="AE65" s="43" t="s">
        <v>85</v>
      </c>
      <c r="AF65" s="50">
        <v>170055752</v>
      </c>
      <c r="AG65" s="50">
        <v>191523386</v>
      </c>
      <c r="AH65" s="50">
        <v>85622289</v>
      </c>
      <c r="AI65" s="50">
        <v>0</v>
      </c>
      <c r="AJ65" s="50">
        <v>5344925</v>
      </c>
      <c r="AK65" s="59">
        <f t="shared" si="7"/>
        <v>452546352</v>
      </c>
      <c r="AL65" s="50">
        <v>252634388</v>
      </c>
      <c r="AM65" s="51">
        <v>705180740</v>
      </c>
      <c r="AO65" s="43" t="s">
        <v>85</v>
      </c>
      <c r="AP65" s="1">
        <v>157672013</v>
      </c>
      <c r="AQ65" s="1">
        <v>184110468</v>
      </c>
      <c r="AR65" s="1">
        <v>1542188</v>
      </c>
      <c r="AS65" s="1">
        <v>23</v>
      </c>
      <c r="AT65" s="1">
        <v>1350142</v>
      </c>
      <c r="AU65" s="282">
        <v>344674834</v>
      </c>
      <c r="AV65" s="1">
        <v>209651094</v>
      </c>
      <c r="AW65" s="2">
        <v>554325928</v>
      </c>
    </row>
    <row r="66" spans="1:49" s="10" customFormat="1" ht="12.75" x14ac:dyDescent="0.2">
      <c r="A66" s="43" t="s">
        <v>86</v>
      </c>
      <c r="B66" s="50">
        <v>19166379</v>
      </c>
      <c r="C66" s="50">
        <v>2565265</v>
      </c>
      <c r="D66" s="50">
        <v>146962692</v>
      </c>
      <c r="E66" s="50"/>
      <c r="F66" s="50">
        <v>0</v>
      </c>
      <c r="G66" s="63">
        <f t="shared" si="4"/>
        <v>168694336</v>
      </c>
      <c r="H66" s="50">
        <v>12774750</v>
      </c>
      <c r="I66" s="51">
        <v>181469086</v>
      </c>
      <c r="K66" s="43" t="s">
        <v>86</v>
      </c>
      <c r="L66" s="50">
        <v>7773673</v>
      </c>
      <c r="M66" s="50">
        <v>12802919</v>
      </c>
      <c r="N66" s="50">
        <v>29139232</v>
      </c>
      <c r="O66" s="50">
        <v>0</v>
      </c>
      <c r="P66" s="50">
        <v>0</v>
      </c>
      <c r="Q66" s="63">
        <f t="shared" si="5"/>
        <v>49715824</v>
      </c>
      <c r="R66" s="50">
        <v>9390411</v>
      </c>
      <c r="S66" s="51">
        <v>59106235</v>
      </c>
      <c r="U66" s="43" t="s">
        <v>86</v>
      </c>
      <c r="V66" s="50">
        <v>9453202</v>
      </c>
      <c r="W66" s="50">
        <v>4780070</v>
      </c>
      <c r="X66" s="50">
        <v>42008779</v>
      </c>
      <c r="Y66" s="50"/>
      <c r="Z66" s="50">
        <v>0</v>
      </c>
      <c r="AA66" s="59">
        <f t="shared" si="6"/>
        <v>56242051</v>
      </c>
      <c r="AB66" s="50">
        <v>4775074</v>
      </c>
      <c r="AC66" s="51">
        <v>61017125</v>
      </c>
      <c r="AE66" s="43" t="s">
        <v>86</v>
      </c>
      <c r="AF66" s="50">
        <v>10091469</v>
      </c>
      <c r="AG66" s="50">
        <v>6701944</v>
      </c>
      <c r="AH66" s="50">
        <v>41273161</v>
      </c>
      <c r="AI66" s="50"/>
      <c r="AJ66" s="50">
        <v>0</v>
      </c>
      <c r="AK66" s="59">
        <f t="shared" si="7"/>
        <v>58066574</v>
      </c>
      <c r="AL66" s="50">
        <v>76547</v>
      </c>
      <c r="AM66" s="51">
        <v>58143121</v>
      </c>
      <c r="AO66" s="43" t="s">
        <v>86</v>
      </c>
      <c r="AP66" s="1">
        <v>5598611</v>
      </c>
      <c r="AQ66" s="1">
        <v>6747354</v>
      </c>
      <c r="AR66" s="1">
        <v>49400249</v>
      </c>
      <c r="AS66" s="1"/>
      <c r="AT66" s="1">
        <v>0</v>
      </c>
      <c r="AU66" s="282">
        <v>61746214</v>
      </c>
      <c r="AV66" s="1">
        <v>78658</v>
      </c>
      <c r="AW66" s="2">
        <v>61824872</v>
      </c>
    </row>
    <row r="67" spans="1:49" s="10" customFormat="1" ht="12.75" x14ac:dyDescent="0.2">
      <c r="A67" s="43" t="s">
        <v>87</v>
      </c>
      <c r="B67" s="50">
        <v>70180878</v>
      </c>
      <c r="C67" s="50">
        <v>61045804</v>
      </c>
      <c r="D67" s="50">
        <v>330215040</v>
      </c>
      <c r="E67" s="50">
        <v>0</v>
      </c>
      <c r="F67" s="50">
        <v>8267878</v>
      </c>
      <c r="G67" s="63">
        <f t="shared" ref="G67:G88" si="8">B67+C67+D67+E67+F67</f>
        <v>469709600</v>
      </c>
      <c r="H67" s="50">
        <v>8238</v>
      </c>
      <c r="I67" s="51">
        <v>469717838</v>
      </c>
      <c r="K67" s="43" t="s">
        <v>87</v>
      </c>
      <c r="L67" s="50">
        <v>58658544</v>
      </c>
      <c r="M67" s="50">
        <v>58938954</v>
      </c>
      <c r="N67" s="50">
        <v>78950811</v>
      </c>
      <c r="O67" s="50">
        <v>0</v>
      </c>
      <c r="P67" s="50">
        <v>6346426</v>
      </c>
      <c r="Q67" s="63">
        <f t="shared" ref="Q67:Q89" si="9">L67+M67+N67+O67+P67</f>
        <v>202894735</v>
      </c>
      <c r="R67" s="50">
        <v>0</v>
      </c>
      <c r="S67" s="51">
        <v>202894735</v>
      </c>
      <c r="U67" s="43" t="s">
        <v>87</v>
      </c>
      <c r="V67" s="50">
        <v>46272521</v>
      </c>
      <c r="W67" s="50">
        <v>76780103</v>
      </c>
      <c r="X67" s="50">
        <v>43961387</v>
      </c>
      <c r="Y67" s="50">
        <v>0</v>
      </c>
      <c r="Z67" s="50">
        <v>493324</v>
      </c>
      <c r="AA67" s="59">
        <f t="shared" ref="AA67:AA88" si="10">V67+W67+X67+Y67+Z67</f>
        <v>167507335</v>
      </c>
      <c r="AB67" s="50">
        <v>26953616</v>
      </c>
      <c r="AC67" s="51">
        <v>194460951</v>
      </c>
      <c r="AE67" s="43" t="s">
        <v>87</v>
      </c>
      <c r="AF67" s="50">
        <v>37847388</v>
      </c>
      <c r="AG67" s="50">
        <v>70219410</v>
      </c>
      <c r="AH67" s="50">
        <v>53942521</v>
      </c>
      <c r="AI67" s="50">
        <v>0</v>
      </c>
      <c r="AJ67" s="50">
        <v>50344</v>
      </c>
      <c r="AK67" s="59">
        <f t="shared" ref="AK67:AK89" si="11">AF67+AG67+AH67+AI67+AJ67</f>
        <v>162059663</v>
      </c>
      <c r="AL67" s="50">
        <v>21034563</v>
      </c>
      <c r="AM67" s="51">
        <v>183094226</v>
      </c>
      <c r="AO67" s="43" t="s">
        <v>87</v>
      </c>
      <c r="AP67" s="1">
        <v>41066711</v>
      </c>
      <c r="AQ67" s="1">
        <v>65447549</v>
      </c>
      <c r="AR67" s="1">
        <v>8080859</v>
      </c>
      <c r="AS67" s="1">
        <v>0</v>
      </c>
      <c r="AT67" s="1">
        <v>22763</v>
      </c>
      <c r="AU67" s="282">
        <v>114617882</v>
      </c>
      <c r="AV67" s="1">
        <v>16847945</v>
      </c>
      <c r="AW67" s="2">
        <v>131465827</v>
      </c>
    </row>
    <row r="68" spans="1:49" s="10" customFormat="1" ht="12.75" x14ac:dyDescent="0.2">
      <c r="A68" s="43" t="s">
        <v>88</v>
      </c>
      <c r="B68" s="50">
        <v>34985133</v>
      </c>
      <c r="C68" s="50">
        <v>32089749</v>
      </c>
      <c r="D68" s="50"/>
      <c r="E68" s="50">
        <v>261360</v>
      </c>
      <c r="F68" s="50">
        <v>1894691</v>
      </c>
      <c r="G68" s="63">
        <f t="shared" si="8"/>
        <v>69230933</v>
      </c>
      <c r="H68" s="50"/>
      <c r="I68" s="51">
        <v>69230933</v>
      </c>
      <c r="K68" s="43" t="s">
        <v>88</v>
      </c>
      <c r="L68" s="50">
        <v>14913780</v>
      </c>
      <c r="M68" s="50">
        <v>20964775</v>
      </c>
      <c r="N68" s="50">
        <v>2944064</v>
      </c>
      <c r="O68" s="50">
        <v>0</v>
      </c>
      <c r="P68" s="50">
        <v>1810610</v>
      </c>
      <c r="Q68" s="63">
        <f t="shared" si="9"/>
        <v>40633229</v>
      </c>
      <c r="R68" s="50"/>
      <c r="S68" s="51">
        <v>40633229</v>
      </c>
      <c r="U68" s="43" t="s">
        <v>88</v>
      </c>
      <c r="V68" s="50">
        <v>18803080</v>
      </c>
      <c r="W68" s="50">
        <v>14388443</v>
      </c>
      <c r="X68" s="50">
        <v>0</v>
      </c>
      <c r="Y68" s="50">
        <v>0</v>
      </c>
      <c r="Z68" s="50">
        <v>306394</v>
      </c>
      <c r="AA68" s="59">
        <f t="shared" si="10"/>
        <v>33497917</v>
      </c>
      <c r="AB68" s="50"/>
      <c r="AC68" s="51">
        <v>33497917</v>
      </c>
      <c r="AE68" s="43" t="s">
        <v>88</v>
      </c>
      <c r="AF68" s="50">
        <v>28247273</v>
      </c>
      <c r="AG68" s="50">
        <v>21682193</v>
      </c>
      <c r="AH68" s="50"/>
      <c r="AI68" s="50">
        <v>0</v>
      </c>
      <c r="AJ68" s="50">
        <v>358572</v>
      </c>
      <c r="AK68" s="59">
        <f t="shared" si="11"/>
        <v>50288038</v>
      </c>
      <c r="AL68" s="50"/>
      <c r="AM68" s="51">
        <v>50288038</v>
      </c>
      <c r="AO68" s="43" t="s">
        <v>88</v>
      </c>
      <c r="AP68" s="1">
        <v>16708648</v>
      </c>
      <c r="AQ68" s="1">
        <v>25440937</v>
      </c>
      <c r="AR68" s="1"/>
      <c r="AS68" s="1">
        <v>0</v>
      </c>
      <c r="AT68" s="1">
        <v>302172</v>
      </c>
      <c r="AU68" s="282">
        <v>42451757</v>
      </c>
      <c r="AV68" s="1"/>
      <c r="AW68" s="2">
        <v>42451757</v>
      </c>
    </row>
    <row r="69" spans="1:49" s="10" customFormat="1" ht="12.75" x14ac:dyDescent="0.2">
      <c r="A69" s="43" t="s">
        <v>89</v>
      </c>
      <c r="B69" s="50">
        <v>96514</v>
      </c>
      <c r="C69" s="50">
        <v>2954763</v>
      </c>
      <c r="D69" s="50">
        <v>56619</v>
      </c>
      <c r="E69" s="50"/>
      <c r="F69" s="50">
        <v>0</v>
      </c>
      <c r="G69" s="63">
        <f t="shared" si="8"/>
        <v>3107896</v>
      </c>
      <c r="H69" s="50"/>
      <c r="I69" s="51">
        <v>3107896</v>
      </c>
      <c r="K69" s="43" t="s">
        <v>89</v>
      </c>
      <c r="L69" s="50">
        <v>208728</v>
      </c>
      <c r="M69" s="50">
        <v>2647927</v>
      </c>
      <c r="N69" s="50">
        <v>62472</v>
      </c>
      <c r="O69" s="50"/>
      <c r="P69" s="50">
        <v>0</v>
      </c>
      <c r="Q69" s="63">
        <f t="shared" si="9"/>
        <v>2919127</v>
      </c>
      <c r="R69" s="50"/>
      <c r="S69" s="51">
        <v>2919127</v>
      </c>
      <c r="U69" s="43" t="s">
        <v>89</v>
      </c>
      <c r="V69" s="50">
        <v>20339</v>
      </c>
      <c r="W69" s="50">
        <v>1820871</v>
      </c>
      <c r="X69" s="50">
        <v>54343</v>
      </c>
      <c r="Y69" s="50"/>
      <c r="Z69" s="50">
        <v>0</v>
      </c>
      <c r="AA69" s="59">
        <f t="shared" si="10"/>
        <v>1895553</v>
      </c>
      <c r="AB69" s="50"/>
      <c r="AC69" s="51">
        <v>1895553</v>
      </c>
      <c r="AE69" s="43" t="s">
        <v>89</v>
      </c>
      <c r="AF69" s="50">
        <v>14419</v>
      </c>
      <c r="AG69" s="50">
        <v>7082069</v>
      </c>
      <c r="AH69" s="50">
        <v>112391</v>
      </c>
      <c r="AI69" s="50"/>
      <c r="AJ69" s="50">
        <v>0</v>
      </c>
      <c r="AK69" s="59">
        <f t="shared" si="11"/>
        <v>7208879</v>
      </c>
      <c r="AL69" s="50"/>
      <c r="AM69" s="51">
        <v>7208879</v>
      </c>
      <c r="AO69" s="43" t="s">
        <v>89</v>
      </c>
      <c r="AP69" s="1">
        <v>6995</v>
      </c>
      <c r="AQ69" s="1">
        <v>2285472</v>
      </c>
      <c r="AR69" s="1">
        <v>265599</v>
      </c>
      <c r="AS69" s="1"/>
      <c r="AT69" s="1">
        <v>19578</v>
      </c>
      <c r="AU69" s="282">
        <v>2577644</v>
      </c>
      <c r="AV69" s="1"/>
      <c r="AW69" s="2">
        <v>2577644</v>
      </c>
    </row>
    <row r="70" spans="1:49" s="10" customFormat="1" ht="12.75" x14ac:dyDescent="0.2">
      <c r="A70" s="43" t="s">
        <v>90</v>
      </c>
      <c r="B70" s="50">
        <v>273794139</v>
      </c>
      <c r="C70" s="50">
        <v>18882277</v>
      </c>
      <c r="D70" s="50">
        <v>0</v>
      </c>
      <c r="E70" s="50">
        <v>0</v>
      </c>
      <c r="F70" s="50">
        <v>7430262</v>
      </c>
      <c r="G70" s="63">
        <f t="shared" si="8"/>
        <v>300106678</v>
      </c>
      <c r="H70" s="50"/>
      <c r="I70" s="51">
        <v>300106678</v>
      </c>
      <c r="K70" s="43" t="s">
        <v>90</v>
      </c>
      <c r="L70" s="50">
        <v>153207061</v>
      </c>
      <c r="M70" s="50">
        <v>16355882</v>
      </c>
      <c r="N70" s="50">
        <v>0</v>
      </c>
      <c r="O70" s="50">
        <v>0</v>
      </c>
      <c r="P70" s="50">
        <v>464926</v>
      </c>
      <c r="Q70" s="63">
        <f t="shared" si="9"/>
        <v>170027869</v>
      </c>
      <c r="R70" s="50"/>
      <c r="S70" s="51">
        <v>170027869</v>
      </c>
      <c r="U70" s="43" t="s">
        <v>90</v>
      </c>
      <c r="V70" s="50">
        <v>104379091</v>
      </c>
      <c r="W70" s="50">
        <v>26260513</v>
      </c>
      <c r="X70" s="50">
        <v>0</v>
      </c>
      <c r="Y70" s="50">
        <v>0</v>
      </c>
      <c r="Z70" s="50">
        <v>70031</v>
      </c>
      <c r="AA70" s="59">
        <f t="shared" si="10"/>
        <v>130709635</v>
      </c>
      <c r="AB70" s="50"/>
      <c r="AC70" s="51">
        <v>130709635</v>
      </c>
      <c r="AE70" s="43" t="s">
        <v>90</v>
      </c>
      <c r="AF70" s="50">
        <v>95831969</v>
      </c>
      <c r="AG70" s="50">
        <v>44322547</v>
      </c>
      <c r="AH70" s="50">
        <v>2201430</v>
      </c>
      <c r="AI70" s="50">
        <v>0</v>
      </c>
      <c r="AJ70" s="50">
        <v>0</v>
      </c>
      <c r="AK70" s="59">
        <f t="shared" si="11"/>
        <v>142355946</v>
      </c>
      <c r="AL70" s="50"/>
      <c r="AM70" s="51">
        <v>142355946</v>
      </c>
      <c r="AO70" s="43" t="s">
        <v>90</v>
      </c>
      <c r="AP70" s="1">
        <v>77713488</v>
      </c>
      <c r="AQ70" s="1">
        <v>24894188</v>
      </c>
      <c r="AR70" s="1"/>
      <c r="AS70" s="1">
        <v>0</v>
      </c>
      <c r="AT70" s="1">
        <v>1372</v>
      </c>
      <c r="AU70" s="282">
        <v>102609048</v>
      </c>
      <c r="AV70" s="1"/>
      <c r="AW70" s="2">
        <v>102609048</v>
      </c>
    </row>
    <row r="71" spans="1:49" s="10" customFormat="1" ht="12.75" x14ac:dyDescent="0.2">
      <c r="A71" s="43" t="s">
        <v>91</v>
      </c>
      <c r="B71" s="50">
        <v>245214</v>
      </c>
      <c r="C71" s="50">
        <v>0</v>
      </c>
      <c r="D71" s="50"/>
      <c r="E71" s="50">
        <v>0</v>
      </c>
      <c r="F71" s="50"/>
      <c r="G71" s="63">
        <f t="shared" si="8"/>
        <v>245214</v>
      </c>
      <c r="H71" s="50"/>
      <c r="I71" s="51">
        <v>245214</v>
      </c>
      <c r="K71" s="43" t="s">
        <v>91</v>
      </c>
      <c r="L71" s="50">
        <v>94492</v>
      </c>
      <c r="M71" s="50">
        <v>0</v>
      </c>
      <c r="N71" s="50"/>
      <c r="O71" s="50"/>
      <c r="P71" s="50"/>
      <c r="Q71" s="63">
        <f t="shared" si="9"/>
        <v>94492</v>
      </c>
      <c r="R71" s="50"/>
      <c r="S71" s="51">
        <v>94492</v>
      </c>
      <c r="U71" s="43" t="s">
        <v>91</v>
      </c>
      <c r="V71" s="50">
        <v>150771</v>
      </c>
      <c r="W71" s="50">
        <v>40022</v>
      </c>
      <c r="X71" s="50"/>
      <c r="Y71" s="50"/>
      <c r="Z71" s="50"/>
      <c r="AA71" s="59">
        <f t="shared" si="10"/>
        <v>190793</v>
      </c>
      <c r="AB71" s="50"/>
      <c r="AC71" s="51">
        <v>190793</v>
      </c>
      <c r="AE71" s="43" t="s">
        <v>91</v>
      </c>
      <c r="AF71" s="50">
        <v>731612</v>
      </c>
      <c r="AG71" s="50">
        <v>81756</v>
      </c>
      <c r="AH71" s="50"/>
      <c r="AI71" s="50"/>
      <c r="AJ71" s="50"/>
      <c r="AK71" s="59">
        <f t="shared" si="11"/>
        <v>813368</v>
      </c>
      <c r="AL71" s="50"/>
      <c r="AM71" s="51">
        <v>813368</v>
      </c>
      <c r="AO71" s="43" t="s">
        <v>91</v>
      </c>
      <c r="AP71" s="1">
        <v>310619</v>
      </c>
      <c r="AQ71" s="1">
        <v>93748</v>
      </c>
      <c r="AR71" s="1"/>
      <c r="AS71" s="1"/>
      <c r="AT71" s="1"/>
      <c r="AU71" s="282">
        <v>404367</v>
      </c>
      <c r="AV71" s="1"/>
      <c r="AW71" s="2">
        <v>404367</v>
      </c>
    </row>
    <row r="72" spans="1:49" s="10" customFormat="1" ht="12.75" x14ac:dyDescent="0.2">
      <c r="A72" s="43" t="s">
        <v>92</v>
      </c>
      <c r="B72" s="50">
        <v>45722578</v>
      </c>
      <c r="C72" s="50">
        <v>85118063</v>
      </c>
      <c r="D72" s="50">
        <v>11893309</v>
      </c>
      <c r="E72" s="50">
        <v>0</v>
      </c>
      <c r="F72" s="50">
        <v>246958</v>
      </c>
      <c r="G72" s="63">
        <f t="shared" si="8"/>
        <v>142980908</v>
      </c>
      <c r="H72" s="50">
        <v>0</v>
      </c>
      <c r="I72" s="51">
        <v>142980908</v>
      </c>
      <c r="K72" s="43" t="s">
        <v>92</v>
      </c>
      <c r="L72" s="50">
        <v>51349757</v>
      </c>
      <c r="M72" s="50">
        <v>48464339</v>
      </c>
      <c r="N72" s="50">
        <v>15899851</v>
      </c>
      <c r="O72" s="50">
        <v>0</v>
      </c>
      <c r="P72" s="50">
        <v>299622</v>
      </c>
      <c r="Q72" s="63">
        <f t="shared" si="9"/>
        <v>116013569</v>
      </c>
      <c r="R72" s="50">
        <v>0</v>
      </c>
      <c r="S72" s="51">
        <v>116013569</v>
      </c>
      <c r="U72" s="43" t="s">
        <v>92</v>
      </c>
      <c r="V72" s="50">
        <v>49072563</v>
      </c>
      <c r="W72" s="50">
        <v>33908893</v>
      </c>
      <c r="X72" s="50">
        <v>19861296</v>
      </c>
      <c r="Y72" s="50">
        <v>0</v>
      </c>
      <c r="Z72" s="50">
        <v>1948210</v>
      </c>
      <c r="AA72" s="59">
        <f t="shared" si="10"/>
        <v>104790962</v>
      </c>
      <c r="AB72" s="50">
        <v>0</v>
      </c>
      <c r="AC72" s="51">
        <v>104790962</v>
      </c>
      <c r="AE72" s="43" t="s">
        <v>92</v>
      </c>
      <c r="AF72" s="50">
        <v>88382220</v>
      </c>
      <c r="AG72" s="50">
        <v>40238180</v>
      </c>
      <c r="AH72" s="50">
        <v>28643678</v>
      </c>
      <c r="AI72" s="50">
        <v>0</v>
      </c>
      <c r="AJ72" s="50">
        <v>1476559</v>
      </c>
      <c r="AK72" s="59">
        <f t="shared" si="11"/>
        <v>158740637</v>
      </c>
      <c r="AL72" s="50">
        <v>0</v>
      </c>
      <c r="AM72" s="51">
        <v>158740637</v>
      </c>
      <c r="AO72" s="43" t="s">
        <v>92</v>
      </c>
      <c r="AP72" s="1">
        <v>121803889</v>
      </c>
      <c r="AQ72" s="1">
        <v>34112373</v>
      </c>
      <c r="AR72" s="1">
        <v>38307328</v>
      </c>
      <c r="AS72" s="1">
        <v>0</v>
      </c>
      <c r="AT72" s="1">
        <v>3353397</v>
      </c>
      <c r="AU72" s="282">
        <v>197576987</v>
      </c>
      <c r="AV72" s="1">
        <v>0</v>
      </c>
      <c r="AW72" s="2">
        <v>197576987</v>
      </c>
    </row>
    <row r="73" spans="1:49" s="10" customFormat="1" ht="12.75" x14ac:dyDescent="0.2">
      <c r="A73" s="43" t="s">
        <v>93</v>
      </c>
      <c r="B73" s="50">
        <v>3518253</v>
      </c>
      <c r="C73" s="50">
        <v>20408034</v>
      </c>
      <c r="D73" s="50">
        <v>2249151</v>
      </c>
      <c r="E73" s="50"/>
      <c r="F73" s="50">
        <v>3275</v>
      </c>
      <c r="G73" s="63">
        <f t="shared" si="8"/>
        <v>26178713</v>
      </c>
      <c r="H73" s="50">
        <v>0</v>
      </c>
      <c r="I73" s="51">
        <v>26178713</v>
      </c>
      <c r="K73" s="43" t="s">
        <v>93</v>
      </c>
      <c r="L73" s="50">
        <v>4202294</v>
      </c>
      <c r="M73" s="50">
        <v>11281544</v>
      </c>
      <c r="N73" s="50">
        <v>0</v>
      </c>
      <c r="O73" s="50"/>
      <c r="P73" s="50">
        <v>0</v>
      </c>
      <c r="Q73" s="63">
        <f t="shared" si="9"/>
        <v>15483838</v>
      </c>
      <c r="R73" s="50">
        <v>0</v>
      </c>
      <c r="S73" s="51">
        <v>15483838</v>
      </c>
      <c r="U73" s="43" t="s">
        <v>93</v>
      </c>
      <c r="V73" s="50">
        <v>2340658</v>
      </c>
      <c r="W73" s="50">
        <v>23431658</v>
      </c>
      <c r="X73" s="50">
        <v>64807</v>
      </c>
      <c r="Y73" s="50"/>
      <c r="Z73" s="50">
        <v>0</v>
      </c>
      <c r="AA73" s="59">
        <f t="shared" si="10"/>
        <v>25837123</v>
      </c>
      <c r="AB73" s="50">
        <v>0</v>
      </c>
      <c r="AC73" s="51">
        <v>25837123</v>
      </c>
      <c r="AE73" s="43" t="s">
        <v>93</v>
      </c>
      <c r="AF73" s="50">
        <v>6637566</v>
      </c>
      <c r="AG73" s="50">
        <v>18275559</v>
      </c>
      <c r="AH73" s="50">
        <v>7311</v>
      </c>
      <c r="AI73" s="50">
        <v>0</v>
      </c>
      <c r="AJ73" s="50">
        <v>34839</v>
      </c>
      <c r="AK73" s="59">
        <f t="shared" si="11"/>
        <v>24955275</v>
      </c>
      <c r="AL73" s="50">
        <v>0</v>
      </c>
      <c r="AM73" s="51">
        <v>24955275</v>
      </c>
      <c r="AO73" s="43" t="s">
        <v>93</v>
      </c>
      <c r="AP73" s="1">
        <v>4857469</v>
      </c>
      <c r="AQ73" s="1">
        <v>13907462</v>
      </c>
      <c r="AR73" s="1">
        <v>259660</v>
      </c>
      <c r="AS73" s="1"/>
      <c r="AT73" s="1">
        <v>15791</v>
      </c>
      <c r="AU73" s="282">
        <v>19040382</v>
      </c>
      <c r="AV73" s="1">
        <v>257705</v>
      </c>
      <c r="AW73" s="2">
        <v>19298087</v>
      </c>
    </row>
    <row r="74" spans="1:49" s="10" customFormat="1" ht="12.75" x14ac:dyDescent="0.2">
      <c r="A74" s="43" t="s">
        <v>94</v>
      </c>
      <c r="B74" s="50">
        <v>3904978</v>
      </c>
      <c r="C74" s="50">
        <v>9006184</v>
      </c>
      <c r="D74" s="50">
        <v>15924915</v>
      </c>
      <c r="E74" s="50">
        <v>0</v>
      </c>
      <c r="F74" s="50">
        <v>0</v>
      </c>
      <c r="G74" s="63">
        <f t="shared" si="8"/>
        <v>28836077</v>
      </c>
      <c r="H74" s="50"/>
      <c r="I74" s="51">
        <v>28836077</v>
      </c>
      <c r="K74" s="43" t="s">
        <v>94</v>
      </c>
      <c r="L74" s="50">
        <v>8182663</v>
      </c>
      <c r="M74" s="50">
        <v>7326126</v>
      </c>
      <c r="N74" s="50">
        <v>7238936</v>
      </c>
      <c r="O74" s="50">
        <v>0</v>
      </c>
      <c r="P74" s="50">
        <v>2175673</v>
      </c>
      <c r="Q74" s="63">
        <f t="shared" si="9"/>
        <v>24923398</v>
      </c>
      <c r="R74" s="50"/>
      <c r="S74" s="51">
        <v>24923398</v>
      </c>
      <c r="U74" s="43" t="s">
        <v>94</v>
      </c>
      <c r="V74" s="50">
        <v>4517983</v>
      </c>
      <c r="W74" s="50">
        <v>10702644</v>
      </c>
      <c r="X74" s="50">
        <v>6440514</v>
      </c>
      <c r="Y74" s="50">
        <v>0</v>
      </c>
      <c r="Z74" s="50">
        <v>3652216</v>
      </c>
      <c r="AA74" s="59">
        <f t="shared" si="10"/>
        <v>25313357</v>
      </c>
      <c r="AB74" s="50"/>
      <c r="AC74" s="51">
        <v>25313357</v>
      </c>
      <c r="AE74" s="43" t="s">
        <v>94</v>
      </c>
      <c r="AF74" s="50">
        <v>3762076</v>
      </c>
      <c r="AG74" s="50">
        <v>10351080</v>
      </c>
      <c r="AH74" s="50">
        <v>0</v>
      </c>
      <c r="AI74" s="50">
        <v>0</v>
      </c>
      <c r="AJ74" s="50">
        <v>5173839</v>
      </c>
      <c r="AK74" s="59">
        <f t="shared" si="11"/>
        <v>19286995</v>
      </c>
      <c r="AL74" s="50"/>
      <c r="AM74" s="51">
        <v>19286995</v>
      </c>
      <c r="AO74" s="43" t="s">
        <v>94</v>
      </c>
      <c r="AP74" s="1">
        <v>5802796</v>
      </c>
      <c r="AQ74" s="1">
        <v>8488066</v>
      </c>
      <c r="AR74" s="1">
        <v>0</v>
      </c>
      <c r="AS74" s="1">
        <v>0</v>
      </c>
      <c r="AT74" s="1">
        <v>0</v>
      </c>
      <c r="AU74" s="282">
        <v>14290862</v>
      </c>
      <c r="AV74" s="1"/>
      <c r="AW74" s="2">
        <v>14290862</v>
      </c>
    </row>
    <row r="75" spans="1:49" s="10" customFormat="1" ht="12.75" x14ac:dyDescent="0.2">
      <c r="A75" s="43" t="s">
        <v>95</v>
      </c>
      <c r="B75" s="50">
        <v>9908882</v>
      </c>
      <c r="C75" s="50">
        <v>12464548</v>
      </c>
      <c r="D75" s="50"/>
      <c r="E75" s="50"/>
      <c r="F75" s="50">
        <v>295998</v>
      </c>
      <c r="G75" s="63">
        <f t="shared" si="8"/>
        <v>22669428</v>
      </c>
      <c r="H75" s="50"/>
      <c r="I75" s="51">
        <v>22669428</v>
      </c>
      <c r="K75" s="43" t="s">
        <v>95</v>
      </c>
      <c r="L75" s="50">
        <v>6804451</v>
      </c>
      <c r="M75" s="50">
        <v>6676461</v>
      </c>
      <c r="N75" s="50"/>
      <c r="O75" s="50"/>
      <c r="P75" s="50">
        <v>48977</v>
      </c>
      <c r="Q75" s="63">
        <f t="shared" si="9"/>
        <v>13529889</v>
      </c>
      <c r="R75" s="50"/>
      <c r="S75" s="51">
        <v>13529889</v>
      </c>
      <c r="U75" s="43" t="s">
        <v>95</v>
      </c>
      <c r="V75" s="50">
        <v>4883581</v>
      </c>
      <c r="W75" s="50">
        <v>6620437</v>
      </c>
      <c r="X75" s="50"/>
      <c r="Y75" s="50"/>
      <c r="Z75" s="50">
        <v>1264217</v>
      </c>
      <c r="AA75" s="59">
        <f t="shared" si="10"/>
        <v>12768235</v>
      </c>
      <c r="AB75" s="50"/>
      <c r="AC75" s="51">
        <v>12768235</v>
      </c>
      <c r="AE75" s="43" t="s">
        <v>95</v>
      </c>
      <c r="AF75" s="50">
        <v>10610525</v>
      </c>
      <c r="AG75" s="50">
        <v>25787035</v>
      </c>
      <c r="AH75" s="50"/>
      <c r="AI75" s="50">
        <v>0</v>
      </c>
      <c r="AJ75" s="50">
        <v>998505</v>
      </c>
      <c r="AK75" s="59">
        <f t="shared" si="11"/>
        <v>37396065</v>
      </c>
      <c r="AL75" s="50"/>
      <c r="AM75" s="51">
        <v>37396065</v>
      </c>
      <c r="AO75" s="43" t="s">
        <v>95</v>
      </c>
      <c r="AP75" s="1">
        <v>10365393</v>
      </c>
      <c r="AQ75" s="1">
        <v>11601093</v>
      </c>
      <c r="AR75" s="1">
        <v>34971787</v>
      </c>
      <c r="AS75" s="1">
        <v>0</v>
      </c>
      <c r="AT75" s="1">
        <v>667133</v>
      </c>
      <c r="AU75" s="282">
        <v>57605406</v>
      </c>
      <c r="AV75" s="1">
        <v>0</v>
      </c>
      <c r="AW75" s="2">
        <v>57605406</v>
      </c>
    </row>
    <row r="76" spans="1:49" s="10" customFormat="1" ht="12.75" x14ac:dyDescent="0.2">
      <c r="A76" s="43" t="s">
        <v>96</v>
      </c>
      <c r="B76" s="50">
        <v>0</v>
      </c>
      <c r="C76" s="50">
        <v>0</v>
      </c>
      <c r="D76" s="50">
        <v>0</v>
      </c>
      <c r="E76" s="50"/>
      <c r="F76" s="50"/>
      <c r="G76" s="63">
        <f t="shared" si="8"/>
        <v>0</v>
      </c>
      <c r="H76" s="50">
        <v>0</v>
      </c>
      <c r="I76" s="51">
        <v>0</v>
      </c>
      <c r="K76" s="43" t="s">
        <v>96</v>
      </c>
      <c r="L76" s="50">
        <v>0</v>
      </c>
      <c r="M76" s="50">
        <v>0</v>
      </c>
      <c r="N76" s="50">
        <v>558967</v>
      </c>
      <c r="O76" s="50">
        <v>0</v>
      </c>
      <c r="P76" s="50"/>
      <c r="Q76" s="63">
        <f t="shared" si="9"/>
        <v>558967</v>
      </c>
      <c r="R76" s="50">
        <v>0</v>
      </c>
      <c r="S76" s="51">
        <v>558967</v>
      </c>
      <c r="U76" s="43" t="s">
        <v>96</v>
      </c>
      <c r="V76" s="50">
        <v>158744</v>
      </c>
      <c r="W76" s="50">
        <v>0</v>
      </c>
      <c r="X76" s="50"/>
      <c r="Y76" s="50">
        <v>0</v>
      </c>
      <c r="Z76" s="50"/>
      <c r="AA76" s="59">
        <f t="shared" si="10"/>
        <v>158744</v>
      </c>
      <c r="AB76" s="50"/>
      <c r="AC76" s="51">
        <v>158744</v>
      </c>
      <c r="AE76" s="43" t="s">
        <v>96</v>
      </c>
      <c r="AF76" s="50">
        <v>304</v>
      </c>
      <c r="AG76" s="50">
        <v>0</v>
      </c>
      <c r="AH76" s="50"/>
      <c r="AI76" s="50">
        <v>0</v>
      </c>
      <c r="AJ76" s="50"/>
      <c r="AK76" s="59">
        <f t="shared" si="11"/>
        <v>304</v>
      </c>
      <c r="AL76" s="50"/>
      <c r="AM76" s="51">
        <v>304</v>
      </c>
      <c r="AO76" s="43" t="s">
        <v>96</v>
      </c>
      <c r="AP76" s="1">
        <v>0</v>
      </c>
      <c r="AQ76" s="1">
        <v>0</v>
      </c>
      <c r="AR76" s="1"/>
      <c r="AS76" s="1">
        <v>0</v>
      </c>
      <c r="AT76" s="1"/>
      <c r="AU76" s="282">
        <v>0</v>
      </c>
      <c r="AV76" s="1"/>
      <c r="AW76" s="2">
        <v>0</v>
      </c>
    </row>
    <row r="77" spans="1:49" s="10" customFormat="1" ht="12.75" x14ac:dyDescent="0.2">
      <c r="A77" s="43" t="s">
        <v>97</v>
      </c>
      <c r="B77" s="50">
        <v>2520254</v>
      </c>
      <c r="C77" s="50">
        <v>1271362</v>
      </c>
      <c r="D77" s="50"/>
      <c r="E77" s="50">
        <v>0</v>
      </c>
      <c r="F77" s="50">
        <v>0</v>
      </c>
      <c r="G77" s="63">
        <f t="shared" si="8"/>
        <v>3791616</v>
      </c>
      <c r="H77" s="50"/>
      <c r="I77" s="51">
        <v>3791616</v>
      </c>
      <c r="K77" s="43" t="s">
        <v>97</v>
      </c>
      <c r="L77" s="50">
        <v>4794198</v>
      </c>
      <c r="M77" s="50">
        <v>2632397</v>
      </c>
      <c r="N77" s="50"/>
      <c r="O77" s="50">
        <v>0</v>
      </c>
      <c r="P77" s="50">
        <v>0</v>
      </c>
      <c r="Q77" s="63">
        <f t="shared" si="9"/>
        <v>7426595</v>
      </c>
      <c r="R77" s="50"/>
      <c r="S77" s="51">
        <v>7426595</v>
      </c>
      <c r="U77" s="43" t="s">
        <v>97</v>
      </c>
      <c r="V77" s="50">
        <v>3648089</v>
      </c>
      <c r="W77" s="50">
        <v>48322</v>
      </c>
      <c r="X77" s="50"/>
      <c r="Y77" s="50">
        <v>0</v>
      </c>
      <c r="Z77" s="50">
        <v>0</v>
      </c>
      <c r="AA77" s="59">
        <f t="shared" si="10"/>
        <v>3696411</v>
      </c>
      <c r="AB77" s="50"/>
      <c r="AC77" s="51">
        <v>3696411</v>
      </c>
      <c r="AE77" s="43" t="s">
        <v>97</v>
      </c>
      <c r="AF77" s="50">
        <v>4018910</v>
      </c>
      <c r="AG77" s="50">
        <v>42959</v>
      </c>
      <c r="AH77" s="50"/>
      <c r="AI77" s="50">
        <v>0</v>
      </c>
      <c r="AJ77" s="50">
        <v>0</v>
      </c>
      <c r="AK77" s="59">
        <f t="shared" si="11"/>
        <v>4061869</v>
      </c>
      <c r="AL77" s="50"/>
      <c r="AM77" s="51">
        <v>4061869</v>
      </c>
      <c r="AO77" s="43" t="s">
        <v>97</v>
      </c>
      <c r="AP77" s="1">
        <v>2546706</v>
      </c>
      <c r="AQ77" s="1">
        <v>3265821</v>
      </c>
      <c r="AR77" s="1">
        <v>0</v>
      </c>
      <c r="AS77" s="1">
        <v>0</v>
      </c>
      <c r="AT77" s="1">
        <v>0</v>
      </c>
      <c r="AU77" s="282">
        <v>5812527</v>
      </c>
      <c r="AV77" s="1"/>
      <c r="AW77" s="2">
        <v>5812527</v>
      </c>
    </row>
    <row r="78" spans="1:49" s="10" customFormat="1" ht="12.75" x14ac:dyDescent="0.2">
      <c r="A78" s="43" t="s">
        <v>98</v>
      </c>
      <c r="B78" s="50">
        <v>3281791</v>
      </c>
      <c r="C78" s="50">
        <v>233186</v>
      </c>
      <c r="D78" s="50"/>
      <c r="E78" s="50"/>
      <c r="F78" s="50">
        <v>0</v>
      </c>
      <c r="G78" s="63">
        <f t="shared" si="8"/>
        <v>3514977</v>
      </c>
      <c r="H78" s="50"/>
      <c r="I78" s="51">
        <v>3514977</v>
      </c>
      <c r="K78" s="43" t="s">
        <v>98</v>
      </c>
      <c r="L78" s="50">
        <v>411321</v>
      </c>
      <c r="M78" s="50">
        <v>84881</v>
      </c>
      <c r="N78" s="50"/>
      <c r="O78" s="50"/>
      <c r="P78" s="50">
        <v>5320</v>
      </c>
      <c r="Q78" s="63">
        <f t="shared" si="9"/>
        <v>501522</v>
      </c>
      <c r="R78" s="50"/>
      <c r="S78" s="51">
        <v>501522</v>
      </c>
      <c r="U78" s="43" t="s">
        <v>98</v>
      </c>
      <c r="V78" s="50">
        <v>193035</v>
      </c>
      <c r="W78" s="50">
        <v>36426</v>
      </c>
      <c r="X78" s="50"/>
      <c r="Y78" s="50"/>
      <c r="Z78" s="50"/>
      <c r="AA78" s="59">
        <f t="shared" si="10"/>
        <v>229461</v>
      </c>
      <c r="AB78" s="50"/>
      <c r="AC78" s="51">
        <v>229461</v>
      </c>
      <c r="AE78" s="43" t="s">
        <v>98</v>
      </c>
      <c r="AF78" s="50">
        <v>360510</v>
      </c>
      <c r="AG78" s="50">
        <v>1743557</v>
      </c>
      <c r="AH78" s="50"/>
      <c r="AI78" s="50"/>
      <c r="AJ78" s="50">
        <v>0</v>
      </c>
      <c r="AK78" s="59">
        <f t="shared" si="11"/>
        <v>2104067</v>
      </c>
      <c r="AL78" s="50"/>
      <c r="AM78" s="51">
        <v>2104067</v>
      </c>
      <c r="AO78" s="43" t="s">
        <v>98</v>
      </c>
      <c r="AP78" s="1">
        <v>984029</v>
      </c>
      <c r="AQ78" s="1">
        <v>3888763</v>
      </c>
      <c r="AR78" s="1"/>
      <c r="AS78" s="1"/>
      <c r="AT78" s="1"/>
      <c r="AU78" s="282">
        <v>4872792</v>
      </c>
      <c r="AV78" s="1"/>
      <c r="AW78" s="2">
        <v>4872792</v>
      </c>
    </row>
    <row r="79" spans="1:49" s="10" customFormat="1" ht="12.75" x14ac:dyDescent="0.2">
      <c r="A79" s="43" t="s">
        <v>99</v>
      </c>
      <c r="B79" s="50">
        <v>0</v>
      </c>
      <c r="C79" s="50">
        <v>0</v>
      </c>
      <c r="D79" s="50"/>
      <c r="E79" s="50">
        <v>0</v>
      </c>
      <c r="F79" s="50"/>
      <c r="G79" s="63">
        <f t="shared" si="8"/>
        <v>0</v>
      </c>
      <c r="H79" s="50"/>
      <c r="I79" s="51">
        <v>0</v>
      </c>
      <c r="K79" s="43" t="s">
        <v>99</v>
      </c>
      <c r="L79" s="50">
        <v>26955</v>
      </c>
      <c r="M79" s="50">
        <v>0</v>
      </c>
      <c r="N79" s="50"/>
      <c r="O79" s="50">
        <v>0</v>
      </c>
      <c r="P79" s="50"/>
      <c r="Q79" s="63">
        <f t="shared" si="9"/>
        <v>26955</v>
      </c>
      <c r="R79" s="50"/>
      <c r="S79" s="51">
        <v>26955</v>
      </c>
      <c r="U79" s="43" t="s">
        <v>99</v>
      </c>
      <c r="V79" s="50">
        <v>1954</v>
      </c>
      <c r="W79" s="50">
        <v>0</v>
      </c>
      <c r="X79" s="50"/>
      <c r="Y79" s="50">
        <v>0</v>
      </c>
      <c r="Z79" s="50"/>
      <c r="AA79" s="59">
        <f t="shared" si="10"/>
        <v>1954</v>
      </c>
      <c r="AB79" s="50"/>
      <c r="AC79" s="51">
        <v>1954</v>
      </c>
      <c r="AE79" s="43" t="s">
        <v>99</v>
      </c>
      <c r="AF79" s="50">
        <v>0</v>
      </c>
      <c r="AG79" s="50">
        <v>0</v>
      </c>
      <c r="AH79" s="50"/>
      <c r="AI79" s="50">
        <v>0</v>
      </c>
      <c r="AJ79" s="50"/>
      <c r="AK79" s="59">
        <f t="shared" si="11"/>
        <v>0</v>
      </c>
      <c r="AL79" s="50"/>
      <c r="AM79" s="51">
        <v>0</v>
      </c>
      <c r="AO79" s="43" t="s">
        <v>99</v>
      </c>
      <c r="AP79" s="1">
        <v>0</v>
      </c>
      <c r="AQ79" s="1">
        <v>0</v>
      </c>
      <c r="AR79" s="1"/>
      <c r="AS79" s="1">
        <v>0</v>
      </c>
      <c r="AT79" s="1"/>
      <c r="AU79" s="282">
        <v>0</v>
      </c>
      <c r="AV79" s="1"/>
      <c r="AW79" s="2">
        <v>0</v>
      </c>
    </row>
    <row r="80" spans="1:49" s="10" customFormat="1" ht="12.75" x14ac:dyDescent="0.2">
      <c r="A80" s="43" t="s">
        <v>100</v>
      </c>
      <c r="B80" s="50">
        <v>0</v>
      </c>
      <c r="C80" s="50"/>
      <c r="D80" s="50"/>
      <c r="E80" s="50"/>
      <c r="F80" s="50"/>
      <c r="G80" s="63">
        <f t="shared" si="8"/>
        <v>0</v>
      </c>
      <c r="H80" s="50"/>
      <c r="I80" s="51">
        <v>0</v>
      </c>
      <c r="K80" s="43" t="s">
        <v>100</v>
      </c>
      <c r="L80" s="50">
        <v>0</v>
      </c>
      <c r="M80" s="50"/>
      <c r="N80" s="50"/>
      <c r="O80" s="50"/>
      <c r="P80" s="50"/>
      <c r="Q80" s="63">
        <f t="shared" si="9"/>
        <v>0</v>
      </c>
      <c r="R80" s="50"/>
      <c r="S80" s="51">
        <v>0</v>
      </c>
      <c r="U80" s="43" t="s">
        <v>100</v>
      </c>
      <c r="V80" s="50">
        <v>0</v>
      </c>
      <c r="W80" s="50"/>
      <c r="X80" s="50"/>
      <c r="Y80" s="50"/>
      <c r="Z80" s="50"/>
      <c r="AA80" s="59">
        <f t="shared" si="10"/>
        <v>0</v>
      </c>
      <c r="AB80" s="50"/>
      <c r="AC80" s="51">
        <v>0</v>
      </c>
      <c r="AE80" s="43" t="s">
        <v>100</v>
      </c>
      <c r="AF80" s="50">
        <v>0</v>
      </c>
      <c r="AG80" s="50"/>
      <c r="AH80" s="50"/>
      <c r="AI80" s="50">
        <v>0</v>
      </c>
      <c r="AJ80" s="50"/>
      <c r="AK80" s="59">
        <f t="shared" si="11"/>
        <v>0</v>
      </c>
      <c r="AL80" s="50"/>
      <c r="AM80" s="51">
        <v>0</v>
      </c>
      <c r="AO80" s="43" t="s">
        <v>100</v>
      </c>
      <c r="AP80" s="1">
        <v>0</v>
      </c>
      <c r="AQ80" s="1"/>
      <c r="AR80" s="1"/>
      <c r="AS80" s="1">
        <v>0</v>
      </c>
      <c r="AT80" s="1"/>
      <c r="AU80" s="282">
        <v>0</v>
      </c>
      <c r="AV80" s="1"/>
      <c r="AW80" s="2">
        <v>0</v>
      </c>
    </row>
    <row r="81" spans="1:49" s="10" customFormat="1" ht="12.75" x14ac:dyDescent="0.2">
      <c r="A81" s="43" t="s">
        <v>101</v>
      </c>
      <c r="B81" s="50">
        <v>4494211</v>
      </c>
      <c r="C81" s="50">
        <v>44745</v>
      </c>
      <c r="D81" s="50"/>
      <c r="E81" s="50"/>
      <c r="F81" s="50">
        <v>0</v>
      </c>
      <c r="G81" s="63">
        <f t="shared" si="8"/>
        <v>4538956</v>
      </c>
      <c r="H81" s="50"/>
      <c r="I81" s="51">
        <v>4538956</v>
      </c>
      <c r="K81" s="43" t="s">
        <v>101</v>
      </c>
      <c r="L81" s="50">
        <v>5706264</v>
      </c>
      <c r="M81" s="50">
        <v>0</v>
      </c>
      <c r="N81" s="50"/>
      <c r="O81" s="50"/>
      <c r="P81" s="50">
        <v>76723</v>
      </c>
      <c r="Q81" s="63">
        <f t="shared" si="9"/>
        <v>5782987</v>
      </c>
      <c r="R81" s="50"/>
      <c r="S81" s="51">
        <v>5782987</v>
      </c>
      <c r="U81" s="43" t="s">
        <v>101</v>
      </c>
      <c r="V81" s="50">
        <v>2070457</v>
      </c>
      <c r="W81" s="50">
        <v>0</v>
      </c>
      <c r="X81" s="50"/>
      <c r="Y81" s="50">
        <v>0</v>
      </c>
      <c r="Z81" s="50">
        <v>0</v>
      </c>
      <c r="AA81" s="59">
        <f t="shared" si="10"/>
        <v>2070457</v>
      </c>
      <c r="AB81" s="50"/>
      <c r="AC81" s="51">
        <v>2070457</v>
      </c>
      <c r="AE81" s="43" t="s">
        <v>101</v>
      </c>
      <c r="AF81" s="50">
        <v>3442500</v>
      </c>
      <c r="AG81" s="50">
        <v>0</v>
      </c>
      <c r="AH81" s="50"/>
      <c r="AI81" s="50">
        <v>0</v>
      </c>
      <c r="AJ81" s="50">
        <v>109101</v>
      </c>
      <c r="AK81" s="59">
        <f t="shared" si="11"/>
        <v>3551601</v>
      </c>
      <c r="AL81" s="50"/>
      <c r="AM81" s="51">
        <v>3551601</v>
      </c>
      <c r="AO81" s="43" t="s">
        <v>101</v>
      </c>
      <c r="AP81" s="1">
        <v>5031003</v>
      </c>
      <c r="AQ81" s="1">
        <v>0</v>
      </c>
      <c r="AR81" s="1"/>
      <c r="AS81" s="1"/>
      <c r="AT81" s="1">
        <v>0</v>
      </c>
      <c r="AU81" s="282">
        <v>5031003</v>
      </c>
      <c r="AV81" s="1"/>
      <c r="AW81" s="2">
        <v>5031003</v>
      </c>
    </row>
    <row r="82" spans="1:49" s="10" customFormat="1" ht="12.75" x14ac:dyDescent="0.2">
      <c r="A82" s="43" t="s">
        <v>102</v>
      </c>
      <c r="B82" s="50">
        <v>32268</v>
      </c>
      <c r="C82" s="50">
        <v>10291</v>
      </c>
      <c r="D82" s="50"/>
      <c r="E82" s="50"/>
      <c r="F82" s="50"/>
      <c r="G82" s="63">
        <f t="shared" si="8"/>
        <v>42559</v>
      </c>
      <c r="H82" s="50"/>
      <c r="I82" s="51">
        <v>42559</v>
      </c>
      <c r="K82" s="43" t="s">
        <v>102</v>
      </c>
      <c r="L82" s="50">
        <v>0</v>
      </c>
      <c r="M82" s="50">
        <v>215538</v>
      </c>
      <c r="N82" s="50"/>
      <c r="O82" s="50"/>
      <c r="P82" s="50">
        <v>0</v>
      </c>
      <c r="Q82" s="63">
        <f t="shared" si="9"/>
        <v>215538</v>
      </c>
      <c r="R82" s="50"/>
      <c r="S82" s="51">
        <v>215538</v>
      </c>
      <c r="U82" s="43" t="s">
        <v>102</v>
      </c>
      <c r="V82" s="50">
        <v>0</v>
      </c>
      <c r="W82" s="50">
        <v>18088</v>
      </c>
      <c r="X82" s="50"/>
      <c r="Y82" s="50"/>
      <c r="Z82" s="50"/>
      <c r="AA82" s="59">
        <f t="shared" si="10"/>
        <v>18088</v>
      </c>
      <c r="AB82" s="50"/>
      <c r="AC82" s="51">
        <v>18088</v>
      </c>
      <c r="AE82" s="43" t="s">
        <v>102</v>
      </c>
      <c r="AF82" s="50">
        <v>61627</v>
      </c>
      <c r="AG82" s="50">
        <v>0</v>
      </c>
      <c r="AH82" s="50"/>
      <c r="AI82" s="50"/>
      <c r="AJ82" s="50"/>
      <c r="AK82" s="59">
        <f t="shared" si="11"/>
        <v>61627</v>
      </c>
      <c r="AL82" s="50"/>
      <c r="AM82" s="51">
        <v>61627</v>
      </c>
      <c r="AO82" s="43" t="s">
        <v>102</v>
      </c>
      <c r="AP82" s="1">
        <v>70642</v>
      </c>
      <c r="AQ82" s="1">
        <v>0</v>
      </c>
      <c r="AR82" s="1"/>
      <c r="AS82" s="1"/>
      <c r="AT82" s="1">
        <v>228767</v>
      </c>
      <c r="AU82" s="282">
        <v>299409</v>
      </c>
      <c r="AV82" s="1"/>
      <c r="AW82" s="2">
        <v>299409</v>
      </c>
    </row>
    <row r="83" spans="1:49" s="10" customFormat="1" ht="12.75" x14ac:dyDescent="0.2">
      <c r="A83" s="43" t="s">
        <v>103</v>
      </c>
      <c r="B83" s="50">
        <v>1780043</v>
      </c>
      <c r="C83" s="50">
        <v>25092296</v>
      </c>
      <c r="D83" s="50">
        <v>66846862</v>
      </c>
      <c r="E83" s="50"/>
      <c r="F83" s="50"/>
      <c r="G83" s="63">
        <f t="shared" si="8"/>
        <v>93719201</v>
      </c>
      <c r="H83" s="50">
        <v>0</v>
      </c>
      <c r="I83" s="51">
        <v>93719201</v>
      </c>
      <c r="K83" s="43" t="s">
        <v>103</v>
      </c>
      <c r="L83" s="50">
        <v>16226</v>
      </c>
      <c r="M83" s="50">
        <v>17621588</v>
      </c>
      <c r="N83" s="50">
        <v>12289687</v>
      </c>
      <c r="O83" s="50"/>
      <c r="P83" s="50"/>
      <c r="Q83" s="63">
        <f t="shared" si="9"/>
        <v>29927501</v>
      </c>
      <c r="R83" s="50">
        <v>0</v>
      </c>
      <c r="S83" s="51">
        <v>29927501</v>
      </c>
      <c r="U83" s="43" t="s">
        <v>103</v>
      </c>
      <c r="V83" s="50">
        <v>74764</v>
      </c>
      <c r="W83" s="50">
        <v>25820538</v>
      </c>
      <c r="X83" s="50">
        <v>8731680</v>
      </c>
      <c r="Y83" s="50"/>
      <c r="Z83" s="50"/>
      <c r="AA83" s="59">
        <f t="shared" si="10"/>
        <v>34626982</v>
      </c>
      <c r="AB83" s="50">
        <v>0</v>
      </c>
      <c r="AC83" s="51">
        <v>34626982</v>
      </c>
      <c r="AE83" s="43" t="s">
        <v>103</v>
      </c>
      <c r="AF83" s="50">
        <v>500089</v>
      </c>
      <c r="AG83" s="50">
        <v>16700610</v>
      </c>
      <c r="AH83" s="50">
        <v>23201729</v>
      </c>
      <c r="AI83" s="50"/>
      <c r="AJ83" s="50"/>
      <c r="AK83" s="59">
        <f t="shared" si="11"/>
        <v>40402428</v>
      </c>
      <c r="AL83" s="50">
        <v>0</v>
      </c>
      <c r="AM83" s="51">
        <v>40402428</v>
      </c>
      <c r="AO83" s="43" t="s">
        <v>103</v>
      </c>
      <c r="AP83" s="1">
        <v>3804238</v>
      </c>
      <c r="AQ83" s="1">
        <v>15156643</v>
      </c>
      <c r="AR83" s="1">
        <v>8837030</v>
      </c>
      <c r="AS83" s="1"/>
      <c r="AT83" s="1"/>
      <c r="AU83" s="282">
        <v>27797911</v>
      </c>
      <c r="AV83" s="1">
        <v>0</v>
      </c>
      <c r="AW83" s="2">
        <v>27797911</v>
      </c>
    </row>
    <row r="84" spans="1:49" s="10" customFormat="1" ht="12.75" x14ac:dyDescent="0.2">
      <c r="A84" s="43" t="s">
        <v>104</v>
      </c>
      <c r="B84" s="50">
        <v>29213275</v>
      </c>
      <c r="C84" s="50">
        <v>4944727</v>
      </c>
      <c r="D84" s="50">
        <v>1510267</v>
      </c>
      <c r="E84" s="50">
        <v>0</v>
      </c>
      <c r="F84" s="50">
        <v>0</v>
      </c>
      <c r="G84" s="63">
        <f t="shared" si="8"/>
        <v>35668269</v>
      </c>
      <c r="H84" s="50">
        <v>0</v>
      </c>
      <c r="I84" s="51">
        <v>35668269</v>
      </c>
      <c r="K84" s="43" t="s">
        <v>104</v>
      </c>
      <c r="L84" s="50">
        <v>22341225</v>
      </c>
      <c r="M84" s="50">
        <v>12369849</v>
      </c>
      <c r="N84" s="50">
        <v>1759087</v>
      </c>
      <c r="O84" s="50">
        <v>0</v>
      </c>
      <c r="P84" s="50">
        <v>708265</v>
      </c>
      <c r="Q84" s="63">
        <f t="shared" si="9"/>
        <v>37178426</v>
      </c>
      <c r="R84" s="50">
        <v>0</v>
      </c>
      <c r="S84" s="51">
        <v>37178426</v>
      </c>
      <c r="U84" s="43" t="s">
        <v>104</v>
      </c>
      <c r="V84" s="50">
        <v>13246518</v>
      </c>
      <c r="W84" s="50">
        <v>7071049</v>
      </c>
      <c r="X84" s="50">
        <v>1256316</v>
      </c>
      <c r="Y84" s="50">
        <v>0</v>
      </c>
      <c r="Z84" s="50">
        <v>4927</v>
      </c>
      <c r="AA84" s="59">
        <f t="shared" si="10"/>
        <v>21578810</v>
      </c>
      <c r="AB84" s="50">
        <v>0</v>
      </c>
      <c r="AC84" s="51">
        <v>21578810</v>
      </c>
      <c r="AE84" s="43" t="s">
        <v>104</v>
      </c>
      <c r="AF84" s="50">
        <v>13247895</v>
      </c>
      <c r="AG84" s="50">
        <v>10829573</v>
      </c>
      <c r="AH84" s="50">
        <v>1777539</v>
      </c>
      <c r="AI84" s="50">
        <v>12338</v>
      </c>
      <c r="AJ84" s="50">
        <v>0</v>
      </c>
      <c r="AK84" s="59">
        <f t="shared" si="11"/>
        <v>25867345</v>
      </c>
      <c r="AL84" s="50">
        <v>0</v>
      </c>
      <c r="AM84" s="51">
        <v>25867345</v>
      </c>
      <c r="AO84" s="43" t="s">
        <v>104</v>
      </c>
      <c r="AP84" s="1">
        <v>14207264</v>
      </c>
      <c r="AQ84" s="1">
        <v>1415254</v>
      </c>
      <c r="AR84" s="1">
        <v>3963095</v>
      </c>
      <c r="AS84" s="1">
        <v>0</v>
      </c>
      <c r="AT84" s="1">
        <v>0</v>
      </c>
      <c r="AU84" s="282">
        <v>19585613</v>
      </c>
      <c r="AV84" s="1">
        <v>0</v>
      </c>
      <c r="AW84" s="2">
        <v>19585613</v>
      </c>
    </row>
    <row r="85" spans="1:49" s="10" customFormat="1" ht="12.75" x14ac:dyDescent="0.2">
      <c r="A85" s="43" t="s">
        <v>105</v>
      </c>
      <c r="B85" s="50">
        <v>12644247</v>
      </c>
      <c r="C85" s="50">
        <v>0</v>
      </c>
      <c r="D85" s="50"/>
      <c r="E85" s="50">
        <v>72666</v>
      </c>
      <c r="F85" s="50"/>
      <c r="G85" s="63">
        <f t="shared" si="8"/>
        <v>12716913</v>
      </c>
      <c r="H85" s="50"/>
      <c r="I85" s="51">
        <v>12716913</v>
      </c>
      <c r="K85" s="43" t="s">
        <v>105</v>
      </c>
      <c r="L85" s="50">
        <v>12018436</v>
      </c>
      <c r="M85" s="50">
        <v>0</v>
      </c>
      <c r="N85" s="50"/>
      <c r="O85" s="50">
        <v>0</v>
      </c>
      <c r="P85" s="50"/>
      <c r="Q85" s="63">
        <f t="shared" si="9"/>
        <v>12018436</v>
      </c>
      <c r="R85" s="50"/>
      <c r="S85" s="51">
        <v>12018436</v>
      </c>
      <c r="U85" s="43" t="s">
        <v>105</v>
      </c>
      <c r="V85" s="50">
        <v>20348468</v>
      </c>
      <c r="W85" s="50">
        <v>1516636</v>
      </c>
      <c r="X85" s="50"/>
      <c r="Y85" s="50">
        <v>0</v>
      </c>
      <c r="Z85" s="50"/>
      <c r="AA85" s="59">
        <f t="shared" si="10"/>
        <v>21865104</v>
      </c>
      <c r="AB85" s="50"/>
      <c r="AC85" s="51">
        <v>21865104</v>
      </c>
      <c r="AE85" s="43" t="s">
        <v>105</v>
      </c>
      <c r="AF85" s="50">
        <v>18939535</v>
      </c>
      <c r="AG85" s="50">
        <v>651890</v>
      </c>
      <c r="AH85" s="50"/>
      <c r="AI85" s="50">
        <v>0</v>
      </c>
      <c r="AJ85" s="50"/>
      <c r="AK85" s="59">
        <f t="shared" si="11"/>
        <v>19591425</v>
      </c>
      <c r="AL85" s="50"/>
      <c r="AM85" s="51">
        <v>19591425</v>
      </c>
      <c r="AO85" s="43" t="s">
        <v>105</v>
      </c>
      <c r="AP85" s="1">
        <v>17844909</v>
      </c>
      <c r="AQ85" s="1">
        <v>0</v>
      </c>
      <c r="AR85" s="1"/>
      <c r="AS85" s="1">
        <v>0</v>
      </c>
      <c r="AT85" s="1"/>
      <c r="AU85" s="282">
        <v>17844909</v>
      </c>
      <c r="AV85" s="1"/>
      <c r="AW85" s="2">
        <v>17844909</v>
      </c>
    </row>
    <row r="86" spans="1:49" s="10" customFormat="1" ht="12.75" x14ac:dyDescent="0.2">
      <c r="A86" s="43" t="s">
        <v>106</v>
      </c>
      <c r="B86" s="50">
        <v>60991262</v>
      </c>
      <c r="C86" s="50">
        <v>71193875</v>
      </c>
      <c r="D86" s="50">
        <v>33222504</v>
      </c>
      <c r="E86" s="50">
        <v>0</v>
      </c>
      <c r="F86" s="50">
        <v>2209584</v>
      </c>
      <c r="G86" s="63">
        <f t="shared" si="8"/>
        <v>167617225</v>
      </c>
      <c r="H86" s="50"/>
      <c r="I86" s="51">
        <v>167617225</v>
      </c>
      <c r="K86" s="43" t="s">
        <v>106</v>
      </c>
      <c r="L86" s="50">
        <v>65389772</v>
      </c>
      <c r="M86" s="50">
        <v>125260034</v>
      </c>
      <c r="N86" s="50">
        <v>49991025</v>
      </c>
      <c r="O86" s="50"/>
      <c r="P86" s="50">
        <v>11043379</v>
      </c>
      <c r="Q86" s="63">
        <f t="shared" si="9"/>
        <v>251684210</v>
      </c>
      <c r="R86" s="50"/>
      <c r="S86" s="51">
        <v>251684210</v>
      </c>
      <c r="U86" s="43" t="s">
        <v>106</v>
      </c>
      <c r="V86" s="50">
        <v>65769350</v>
      </c>
      <c r="W86" s="50">
        <v>135365873</v>
      </c>
      <c r="X86" s="50">
        <v>60653723</v>
      </c>
      <c r="Y86" s="50">
        <v>0</v>
      </c>
      <c r="Z86" s="50">
        <v>3857262</v>
      </c>
      <c r="AA86" s="59">
        <f t="shared" si="10"/>
        <v>265646208</v>
      </c>
      <c r="AB86" s="50"/>
      <c r="AC86" s="51">
        <v>265646208</v>
      </c>
      <c r="AE86" s="43" t="s">
        <v>106</v>
      </c>
      <c r="AF86" s="50">
        <v>71680009</v>
      </c>
      <c r="AG86" s="50">
        <v>139264809</v>
      </c>
      <c r="AH86" s="50">
        <v>73285970</v>
      </c>
      <c r="AI86" s="50">
        <v>0</v>
      </c>
      <c r="AJ86" s="50">
        <v>4643120</v>
      </c>
      <c r="AK86" s="59">
        <f t="shared" si="11"/>
        <v>288873908</v>
      </c>
      <c r="AL86" s="50"/>
      <c r="AM86" s="51">
        <v>288873908</v>
      </c>
      <c r="AO86" s="43" t="s">
        <v>106</v>
      </c>
      <c r="AP86" s="1">
        <v>69026415</v>
      </c>
      <c r="AQ86" s="1">
        <v>92545948</v>
      </c>
      <c r="AR86" s="1">
        <v>58898581</v>
      </c>
      <c r="AS86" s="1">
        <v>0</v>
      </c>
      <c r="AT86" s="1">
        <v>4638169</v>
      </c>
      <c r="AU86" s="282">
        <v>225109113</v>
      </c>
      <c r="AV86" s="1"/>
      <c r="AW86" s="2">
        <v>225109113</v>
      </c>
    </row>
    <row r="87" spans="1:49" s="10" customFormat="1" ht="12.75" x14ac:dyDescent="0.2">
      <c r="A87" s="43" t="s">
        <v>107</v>
      </c>
      <c r="B87" s="50">
        <v>24947847</v>
      </c>
      <c r="C87" s="50">
        <v>12310820</v>
      </c>
      <c r="D87" s="50">
        <v>578069</v>
      </c>
      <c r="E87" s="50">
        <v>0</v>
      </c>
      <c r="F87" s="50">
        <v>1523941</v>
      </c>
      <c r="G87" s="63">
        <f t="shared" si="8"/>
        <v>39360677</v>
      </c>
      <c r="H87" s="50"/>
      <c r="I87" s="51">
        <v>39360677</v>
      </c>
      <c r="K87" s="43" t="s">
        <v>107</v>
      </c>
      <c r="L87" s="50">
        <v>18911641</v>
      </c>
      <c r="M87" s="50">
        <v>24529904</v>
      </c>
      <c r="N87" s="50">
        <v>526853</v>
      </c>
      <c r="O87" s="50">
        <v>0</v>
      </c>
      <c r="P87" s="50">
        <v>3363790</v>
      </c>
      <c r="Q87" s="63">
        <f t="shared" si="9"/>
        <v>47332188</v>
      </c>
      <c r="R87" s="50"/>
      <c r="S87" s="51">
        <v>47332188</v>
      </c>
      <c r="U87" s="43" t="s">
        <v>107</v>
      </c>
      <c r="V87" s="50">
        <v>21453482</v>
      </c>
      <c r="W87" s="50">
        <v>11818942</v>
      </c>
      <c r="X87" s="50">
        <v>439137</v>
      </c>
      <c r="Y87" s="50">
        <v>0</v>
      </c>
      <c r="Z87" s="50">
        <v>143700</v>
      </c>
      <c r="AA87" s="59">
        <f t="shared" si="10"/>
        <v>33855261</v>
      </c>
      <c r="AB87" s="50"/>
      <c r="AC87" s="51">
        <v>33855261</v>
      </c>
      <c r="AE87" s="43" t="s">
        <v>107</v>
      </c>
      <c r="AF87" s="50">
        <v>12999912</v>
      </c>
      <c r="AG87" s="50">
        <v>12618536</v>
      </c>
      <c r="AH87" s="50">
        <v>491152</v>
      </c>
      <c r="AI87" s="50">
        <v>0</v>
      </c>
      <c r="AJ87" s="50">
        <v>109201</v>
      </c>
      <c r="AK87" s="59">
        <f t="shared" si="11"/>
        <v>26218801</v>
      </c>
      <c r="AL87" s="50"/>
      <c r="AM87" s="51">
        <v>26218801</v>
      </c>
      <c r="AO87" s="43" t="s">
        <v>107</v>
      </c>
      <c r="AP87" s="1">
        <v>10638860</v>
      </c>
      <c r="AQ87" s="1">
        <v>14711729</v>
      </c>
      <c r="AR87" s="1">
        <v>405727</v>
      </c>
      <c r="AS87" s="1">
        <v>0</v>
      </c>
      <c r="AT87" s="1">
        <v>234988</v>
      </c>
      <c r="AU87" s="282">
        <v>25991304</v>
      </c>
      <c r="AV87" s="1"/>
      <c r="AW87" s="2">
        <v>25991304</v>
      </c>
    </row>
    <row r="88" spans="1:49" s="10" customFormat="1" ht="13.5" thickBot="1" x14ac:dyDescent="0.25">
      <c r="A88" s="44" t="s">
        <v>8</v>
      </c>
      <c r="B88" s="52">
        <v>13797242277</v>
      </c>
      <c r="C88" s="52">
        <v>18864309980</v>
      </c>
      <c r="D88" s="52">
        <v>27265034929</v>
      </c>
      <c r="E88" s="52">
        <v>49878113</v>
      </c>
      <c r="F88" s="52">
        <v>889687920</v>
      </c>
      <c r="G88" s="64">
        <f t="shared" si="8"/>
        <v>60866153219</v>
      </c>
      <c r="H88" s="52">
        <v>59449935718</v>
      </c>
      <c r="I88" s="53">
        <v>120316088937</v>
      </c>
      <c r="K88" s="43" t="s">
        <v>109</v>
      </c>
      <c r="L88" s="50"/>
      <c r="M88" s="50"/>
      <c r="N88" s="50"/>
      <c r="O88" s="50"/>
      <c r="P88" s="50">
        <v>39508</v>
      </c>
      <c r="Q88" s="63">
        <f t="shared" si="9"/>
        <v>39508</v>
      </c>
      <c r="R88" s="50"/>
      <c r="S88" s="51">
        <v>39508</v>
      </c>
      <c r="U88" s="44" t="s">
        <v>8</v>
      </c>
      <c r="V88" s="52">
        <v>9438761764</v>
      </c>
      <c r="W88" s="52">
        <v>13265300062</v>
      </c>
      <c r="X88" s="52">
        <v>20645320182</v>
      </c>
      <c r="Y88" s="52">
        <v>73200523</v>
      </c>
      <c r="Z88" s="52">
        <v>551761729</v>
      </c>
      <c r="AA88" s="60">
        <f t="shared" si="10"/>
        <v>43974344260</v>
      </c>
      <c r="AB88" s="52">
        <v>44557385423</v>
      </c>
      <c r="AC88" s="53">
        <v>88531729683</v>
      </c>
      <c r="AE88" s="43" t="s">
        <v>110</v>
      </c>
      <c r="AF88" s="50">
        <v>0</v>
      </c>
      <c r="AG88" s="50"/>
      <c r="AH88" s="50"/>
      <c r="AI88" s="50"/>
      <c r="AJ88" s="50"/>
      <c r="AK88" s="59">
        <f t="shared" si="11"/>
        <v>0</v>
      </c>
      <c r="AL88" s="50"/>
      <c r="AM88" s="51">
        <v>0</v>
      </c>
      <c r="AO88" s="243" t="s">
        <v>109</v>
      </c>
      <c r="AP88" s="1">
        <v>0</v>
      </c>
      <c r="AQ88" s="1"/>
      <c r="AR88" s="1"/>
      <c r="AS88" s="1"/>
      <c r="AT88" s="1"/>
      <c r="AU88" s="282">
        <v>0</v>
      </c>
      <c r="AV88" s="1"/>
      <c r="AW88" s="2">
        <v>0</v>
      </c>
    </row>
    <row r="89" spans="1:49" s="10" customFormat="1" ht="13.5" thickBot="1" x14ac:dyDescent="0.25">
      <c r="G89" s="65"/>
      <c r="K89" s="44" t="s">
        <v>8</v>
      </c>
      <c r="L89" s="52">
        <v>9721783445</v>
      </c>
      <c r="M89" s="52">
        <v>13961549480</v>
      </c>
      <c r="N89" s="52">
        <v>20955338580</v>
      </c>
      <c r="O89" s="52">
        <v>54475257</v>
      </c>
      <c r="P89" s="52">
        <v>626253145</v>
      </c>
      <c r="Q89" s="64">
        <f t="shared" si="9"/>
        <v>45319399907</v>
      </c>
      <c r="R89" s="52">
        <v>47186250484</v>
      </c>
      <c r="S89" s="53">
        <v>92505650391</v>
      </c>
      <c r="AA89" s="65"/>
      <c r="AE89" s="44" t="s">
        <v>8</v>
      </c>
      <c r="AF89" s="52">
        <v>10343893631</v>
      </c>
      <c r="AG89" s="52">
        <v>14473317016</v>
      </c>
      <c r="AH89" s="52">
        <v>22215547404</v>
      </c>
      <c r="AI89" s="52">
        <v>39703786</v>
      </c>
      <c r="AJ89" s="52">
        <v>624989353</v>
      </c>
      <c r="AK89" s="60">
        <f t="shared" si="11"/>
        <v>47697451190</v>
      </c>
      <c r="AL89" s="52">
        <v>47516957980</v>
      </c>
      <c r="AM89" s="53">
        <v>95214409170</v>
      </c>
      <c r="AO89" s="247" t="s">
        <v>110</v>
      </c>
      <c r="AP89" s="1">
        <v>0</v>
      </c>
      <c r="AQ89" s="1"/>
      <c r="AR89" s="1"/>
      <c r="AS89" s="1"/>
      <c r="AT89" s="1"/>
      <c r="AU89" s="282">
        <v>0</v>
      </c>
      <c r="AV89" s="1"/>
      <c r="AW89" s="2">
        <v>0</v>
      </c>
    </row>
    <row r="90" spans="1:49" s="10" customFormat="1" ht="13.5" thickBot="1" x14ac:dyDescent="0.25">
      <c r="G90" s="65"/>
      <c r="Q90" s="65"/>
      <c r="AA90" s="65"/>
      <c r="AK90" s="65"/>
      <c r="AO90" s="248" t="s">
        <v>8</v>
      </c>
      <c r="AP90" s="3">
        <v>9266764312</v>
      </c>
      <c r="AQ90" s="3">
        <v>13684829703</v>
      </c>
      <c r="AR90" s="3">
        <v>20839414741</v>
      </c>
      <c r="AS90" s="3">
        <v>8082035</v>
      </c>
      <c r="AT90" s="3">
        <v>579506432</v>
      </c>
      <c r="AU90" s="283">
        <v>44378597223</v>
      </c>
      <c r="AV90" s="3">
        <v>47238322843</v>
      </c>
      <c r="AW90" s="4">
        <v>91616920066</v>
      </c>
    </row>
    <row r="91" spans="1:49" s="10" customFormat="1" ht="12.75" x14ac:dyDescent="0.2">
      <c r="G91" s="65"/>
      <c r="M91" s="87"/>
      <c r="N91" s="87"/>
      <c r="O91" s="87"/>
      <c r="P91" s="87"/>
      <c r="Q91" s="88"/>
      <c r="R91" s="87"/>
      <c r="S91" s="87"/>
      <c r="T91" s="87"/>
      <c r="U91" s="87"/>
      <c r="V91" s="87"/>
      <c r="W91" s="89"/>
      <c r="AA91" s="65"/>
      <c r="AK91" s="65"/>
      <c r="AU91" s="65"/>
    </row>
    <row r="92" spans="1:49" ht="15" customHeight="1" x14ac:dyDescent="0.2">
      <c r="A92" s="329" t="s">
        <v>22</v>
      </c>
      <c r="B92" s="329"/>
      <c r="C92" s="329"/>
      <c r="D92" s="329"/>
      <c r="E92" s="329"/>
      <c r="F92" s="329"/>
      <c r="G92" s="329"/>
      <c r="H92" s="329"/>
      <c r="I92" s="329"/>
      <c r="K92" s="329" t="s">
        <v>22</v>
      </c>
      <c r="L92" s="329"/>
      <c r="M92" s="329"/>
      <c r="N92" s="329"/>
      <c r="O92" s="329"/>
      <c r="P92" s="329"/>
      <c r="Q92" s="329"/>
      <c r="R92" s="329"/>
      <c r="S92" s="329"/>
      <c r="T92" s="91"/>
      <c r="U92" s="329" t="s">
        <v>22</v>
      </c>
      <c r="V92" s="329"/>
      <c r="W92" s="329"/>
      <c r="X92" s="329"/>
      <c r="Y92" s="329"/>
      <c r="Z92" s="329"/>
      <c r="AA92" s="329"/>
      <c r="AB92" s="329"/>
      <c r="AC92" s="329"/>
      <c r="AE92" s="329" t="s">
        <v>22</v>
      </c>
      <c r="AF92" s="329"/>
      <c r="AG92" s="329"/>
      <c r="AH92" s="329"/>
      <c r="AI92" s="329"/>
      <c r="AJ92" s="329"/>
      <c r="AK92" s="329"/>
      <c r="AL92" s="329"/>
      <c r="AM92" s="329"/>
      <c r="AO92" s="329" t="s">
        <v>22</v>
      </c>
      <c r="AP92" s="329"/>
      <c r="AQ92" s="329"/>
      <c r="AR92" s="329"/>
      <c r="AS92" s="329"/>
      <c r="AT92" s="329"/>
      <c r="AU92" s="329"/>
      <c r="AV92" s="329"/>
      <c r="AW92" s="329"/>
    </row>
    <row r="93" spans="1:49" ht="15" customHeight="1" x14ac:dyDescent="0.2">
      <c r="A93" s="329"/>
      <c r="B93" s="329"/>
      <c r="C93" s="329"/>
      <c r="D93" s="329"/>
      <c r="E93" s="329"/>
      <c r="F93" s="329"/>
      <c r="G93" s="329"/>
      <c r="H93" s="329"/>
      <c r="I93" s="329"/>
      <c r="K93" s="329"/>
      <c r="L93" s="329"/>
      <c r="M93" s="329"/>
      <c r="N93" s="329"/>
      <c r="O93" s="329"/>
      <c r="P93" s="329"/>
      <c r="Q93" s="329"/>
      <c r="R93" s="329"/>
      <c r="S93" s="329"/>
      <c r="T93" s="91"/>
      <c r="U93" s="329"/>
      <c r="V93" s="329"/>
      <c r="W93" s="329"/>
      <c r="X93" s="329"/>
      <c r="Y93" s="329"/>
      <c r="Z93" s="329"/>
      <c r="AA93" s="329"/>
      <c r="AB93" s="329"/>
      <c r="AC93" s="329"/>
      <c r="AE93" s="329"/>
      <c r="AF93" s="329"/>
      <c r="AG93" s="329"/>
      <c r="AH93" s="329"/>
      <c r="AI93" s="329"/>
      <c r="AJ93" s="329"/>
      <c r="AK93" s="329"/>
      <c r="AL93" s="329"/>
      <c r="AM93" s="329"/>
      <c r="AO93" s="329"/>
      <c r="AP93" s="329"/>
      <c r="AQ93" s="329"/>
      <c r="AR93" s="329"/>
      <c r="AS93" s="329"/>
      <c r="AT93" s="329"/>
      <c r="AU93" s="329"/>
      <c r="AV93" s="329"/>
      <c r="AW93" s="329"/>
    </row>
    <row r="94" spans="1:49" x14ac:dyDescent="0.25">
      <c r="M94" s="90"/>
      <c r="N94" s="90"/>
      <c r="O94" s="90"/>
      <c r="P94" s="90"/>
      <c r="Q94" s="93"/>
      <c r="R94" s="90"/>
      <c r="S94" s="90"/>
      <c r="T94" s="90"/>
      <c r="U94" s="90"/>
      <c r="V94" s="90"/>
      <c r="W94" s="92"/>
    </row>
    <row r="95" spans="1:49" x14ac:dyDescent="0.25">
      <c r="M95" s="92"/>
      <c r="N95" s="92"/>
      <c r="O95" s="92"/>
      <c r="P95" s="92"/>
      <c r="Q95" s="94"/>
      <c r="R95" s="92"/>
      <c r="S95" s="92"/>
      <c r="T95" s="92"/>
      <c r="U95" s="92"/>
      <c r="V95" s="92"/>
      <c r="W95" s="92"/>
    </row>
  </sheetData>
  <mergeCells count="50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K1:K2"/>
    <mergeCell ref="L1:L2"/>
    <mergeCell ref="M1:M2"/>
    <mergeCell ref="AB1:AB2"/>
    <mergeCell ref="AC1:AC2"/>
    <mergeCell ref="AE1:AE2"/>
    <mergeCell ref="AF1:AF2"/>
    <mergeCell ref="AG1:AG2"/>
    <mergeCell ref="A92:I93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K92:S93"/>
    <mergeCell ref="U92:AC93"/>
    <mergeCell ref="AE92:AM93"/>
    <mergeCell ref="AO92:AW93"/>
    <mergeCell ref="AT1:AT2"/>
    <mergeCell ref="AU1:AU2"/>
    <mergeCell ref="AV1:AV2"/>
    <mergeCell ref="AW1:AW2"/>
    <mergeCell ref="AO1:AO2"/>
    <mergeCell ref="AP1:AP2"/>
    <mergeCell ref="AQ1:AQ2"/>
    <mergeCell ref="AR1:AR2"/>
    <mergeCell ref="AS1:AS2"/>
    <mergeCell ref="AL1:AL2"/>
    <mergeCell ref="AM1:AM2"/>
    <mergeCell ref="AA1:AA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topLeftCell="AH1" workbookViewId="0">
      <pane ySplit="2" topLeftCell="A3" activePane="bottomLeft" state="frozen"/>
      <selection pane="bottomLeft" activeCell="AO8" sqref="AO8"/>
    </sheetView>
  </sheetViews>
  <sheetFormatPr defaultRowHeight="15" x14ac:dyDescent="0.25"/>
  <cols>
    <col min="1" max="1" width="7.5703125" style="8" bestFit="1" customWidth="1"/>
    <col min="2" max="3" width="13.42578125" style="8" bestFit="1" customWidth="1"/>
    <col min="4" max="4" width="14.28515625" style="8" bestFit="1" customWidth="1"/>
    <col min="5" max="5" width="10.7109375" style="8" bestFit="1" customWidth="1"/>
    <col min="6" max="6" width="11.7109375" style="8" bestFit="1" customWidth="1"/>
    <col min="7" max="7" width="14.42578125" style="62" bestFit="1" customWidth="1"/>
    <col min="8" max="9" width="14.42578125" style="8" bestFit="1" customWidth="1"/>
    <col min="10" max="10" width="16.42578125" style="8" bestFit="1" customWidth="1"/>
    <col min="11" max="11" width="7.5703125" style="8" bestFit="1" customWidth="1"/>
    <col min="12" max="13" width="13.42578125" style="8" bestFit="1" customWidth="1"/>
    <col min="14" max="14" width="14.28515625" style="8" bestFit="1" customWidth="1"/>
    <col min="15" max="15" width="10.7109375" style="8" bestFit="1" customWidth="1"/>
    <col min="16" max="16" width="11.140625" style="8" bestFit="1" customWidth="1"/>
    <col min="17" max="17" width="14.42578125" style="62" bestFit="1" customWidth="1"/>
    <col min="18" max="19" width="14.42578125" style="8" bestFit="1" customWidth="1"/>
    <col min="20" max="20" width="9.140625" style="8"/>
    <col min="21" max="21" width="7.5703125" style="8" bestFit="1" customWidth="1"/>
    <col min="22" max="23" width="13.42578125" style="8" bestFit="1" customWidth="1"/>
    <col min="24" max="24" width="14.28515625" style="8" bestFit="1" customWidth="1"/>
    <col min="25" max="25" width="10.7109375" style="8" bestFit="1" customWidth="1"/>
    <col min="26" max="26" width="11.140625" style="8" bestFit="1" customWidth="1"/>
    <col min="27" max="27" width="14.42578125" style="62" bestFit="1" customWidth="1"/>
    <col min="28" max="28" width="13.42578125" style="8" bestFit="1" customWidth="1"/>
    <col min="29" max="29" width="14.42578125" style="8" bestFit="1" customWidth="1"/>
    <col min="30" max="30" width="9.140625" style="8"/>
    <col min="31" max="31" width="7.5703125" style="8" bestFit="1" customWidth="1"/>
    <col min="32" max="33" width="13.42578125" style="8" bestFit="1" customWidth="1"/>
    <col min="34" max="34" width="14.28515625" style="8" bestFit="1" customWidth="1"/>
    <col min="35" max="35" width="10.7109375" style="8" bestFit="1" customWidth="1"/>
    <col min="36" max="36" width="11.140625" style="8" bestFit="1" customWidth="1"/>
    <col min="37" max="37" width="14.42578125" style="62" bestFit="1" customWidth="1"/>
    <col min="38" max="38" width="13.42578125" style="8" bestFit="1" customWidth="1"/>
    <col min="39" max="39" width="14.42578125" style="8" bestFit="1" customWidth="1"/>
    <col min="40" max="40" width="9.140625" style="8"/>
    <col min="41" max="41" width="7.5703125" style="8" bestFit="1" customWidth="1"/>
    <col min="42" max="43" width="13.42578125" style="8" bestFit="1" customWidth="1"/>
    <col min="44" max="44" width="14.28515625" style="8" bestFit="1" customWidth="1"/>
    <col min="45" max="45" width="10.140625" style="8" bestFit="1" customWidth="1"/>
    <col min="46" max="46" width="11.140625" style="8" bestFit="1" customWidth="1"/>
    <col min="47" max="47" width="14.42578125" style="62" bestFit="1" customWidth="1"/>
    <col min="48" max="48" width="13.42578125" style="8" bestFit="1" customWidth="1"/>
    <col min="49" max="49" width="14.42578125" style="8" bestFit="1" customWidth="1"/>
    <col min="50" max="16384" width="9.140625" style="8"/>
  </cols>
  <sheetData>
    <row r="1" spans="1:49" s="45" customFormat="1" ht="15" customHeigh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15" t="s">
        <v>0</v>
      </c>
      <c r="M1" s="315" t="s">
        <v>1</v>
      </c>
      <c r="N1" s="315" t="s">
        <v>2</v>
      </c>
      <c r="O1" s="315" t="s">
        <v>4</v>
      </c>
      <c r="P1" s="315" t="s">
        <v>5</v>
      </c>
      <c r="Q1" s="315" t="s">
        <v>18</v>
      </c>
      <c r="R1" s="315" t="s">
        <v>3</v>
      </c>
      <c r="S1" s="319" t="s">
        <v>8</v>
      </c>
      <c r="T1" s="46"/>
      <c r="U1" s="317">
        <v>2010</v>
      </c>
      <c r="V1" s="315" t="s">
        <v>0</v>
      </c>
      <c r="W1" s="315" t="s">
        <v>1</v>
      </c>
      <c r="X1" s="315" t="s">
        <v>2</v>
      </c>
      <c r="Y1" s="315" t="s">
        <v>4</v>
      </c>
      <c r="Z1" s="315" t="s">
        <v>5</v>
      </c>
      <c r="AA1" s="315" t="s">
        <v>18</v>
      </c>
      <c r="AB1" s="315" t="s">
        <v>3</v>
      </c>
      <c r="AC1" s="319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27">
        <v>2012</v>
      </c>
      <c r="AP1" s="325" t="s">
        <v>0</v>
      </c>
      <c r="AQ1" s="325" t="s">
        <v>1</v>
      </c>
      <c r="AR1" s="325" t="s">
        <v>2</v>
      </c>
      <c r="AS1" s="325" t="s">
        <v>4</v>
      </c>
      <c r="AT1" s="325" t="s">
        <v>5</v>
      </c>
      <c r="AU1" s="325" t="s">
        <v>18</v>
      </c>
      <c r="AV1" s="325" t="s">
        <v>3</v>
      </c>
      <c r="AW1" s="319" t="s">
        <v>8</v>
      </c>
    </row>
    <row r="2" spans="1:49" s="45" customFormat="1" ht="15" customHeigh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16"/>
      <c r="M2" s="316"/>
      <c r="N2" s="316"/>
      <c r="O2" s="316"/>
      <c r="P2" s="316"/>
      <c r="Q2" s="316"/>
      <c r="R2" s="316"/>
      <c r="S2" s="320"/>
      <c r="T2" s="46"/>
      <c r="U2" s="318"/>
      <c r="V2" s="316"/>
      <c r="W2" s="316"/>
      <c r="X2" s="316"/>
      <c r="Y2" s="316"/>
      <c r="Z2" s="316"/>
      <c r="AA2" s="316"/>
      <c r="AB2" s="316"/>
      <c r="AC2" s="320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28"/>
      <c r="AP2" s="326"/>
      <c r="AQ2" s="326"/>
      <c r="AR2" s="326"/>
      <c r="AS2" s="326"/>
      <c r="AT2" s="326"/>
      <c r="AU2" s="326"/>
      <c r="AV2" s="326"/>
      <c r="AW2" s="320"/>
    </row>
    <row r="3" spans="1:49" s="10" customFormat="1" ht="12.75" x14ac:dyDescent="0.2">
      <c r="A3" s="43" t="s">
        <v>24</v>
      </c>
      <c r="B3" s="50">
        <v>-107309380</v>
      </c>
      <c r="C3" s="50">
        <v>-120449927</v>
      </c>
      <c r="D3" s="50">
        <v>-62627025</v>
      </c>
      <c r="E3" s="50">
        <v>-23467522</v>
      </c>
      <c r="F3" s="50">
        <v>-25331374</v>
      </c>
      <c r="G3" s="63">
        <v>-339185228</v>
      </c>
      <c r="H3" s="50">
        <v>-124051014</v>
      </c>
      <c r="I3" s="51">
        <v>-463236242</v>
      </c>
      <c r="K3" s="43" t="s">
        <v>24</v>
      </c>
      <c r="L3" s="50">
        <v>-69517862</v>
      </c>
      <c r="M3" s="50">
        <v>-95828154</v>
      </c>
      <c r="N3" s="50">
        <v>32564211</v>
      </c>
      <c r="O3" s="50">
        <v>-17501640</v>
      </c>
      <c r="P3" s="50">
        <v>-23589222</v>
      </c>
      <c r="Q3" s="63">
        <v>-173872667</v>
      </c>
      <c r="R3" s="50">
        <v>17839819</v>
      </c>
      <c r="S3" s="51">
        <v>-156032848</v>
      </c>
      <c r="U3" s="43" t="s">
        <v>24</v>
      </c>
      <c r="V3" s="50">
        <v>-55073014</v>
      </c>
      <c r="W3" s="50">
        <v>-82397834</v>
      </c>
      <c r="X3" s="50">
        <v>-22963512</v>
      </c>
      <c r="Y3" s="50">
        <v>-30582579</v>
      </c>
      <c r="Z3" s="50">
        <v>-23484991</v>
      </c>
      <c r="AA3" s="59">
        <v>-214501930</v>
      </c>
      <c r="AB3" s="50">
        <v>-177666844</v>
      </c>
      <c r="AC3" s="51">
        <v>-392168774</v>
      </c>
      <c r="AE3" s="43" t="s">
        <v>24</v>
      </c>
      <c r="AF3" s="50">
        <v>43303272</v>
      </c>
      <c r="AG3" s="50">
        <v>-226137449</v>
      </c>
      <c r="AH3" s="50">
        <v>-30534991</v>
      </c>
      <c r="AI3" s="50">
        <v>-16571519</v>
      </c>
      <c r="AJ3" s="50">
        <v>-29139937</v>
      </c>
      <c r="AK3" s="59">
        <v>-259080624</v>
      </c>
      <c r="AL3" s="50">
        <v>-256623660</v>
      </c>
      <c r="AM3" s="51">
        <v>-515704284</v>
      </c>
      <c r="AO3" s="43" t="s">
        <v>24</v>
      </c>
      <c r="AP3" s="17">
        <v>3202474</v>
      </c>
      <c r="AQ3" s="17">
        <v>-105304150</v>
      </c>
      <c r="AR3" s="17">
        <v>28869521</v>
      </c>
      <c r="AS3" s="17">
        <v>17306518</v>
      </c>
      <c r="AT3" s="17">
        <v>-24117235</v>
      </c>
      <c r="AU3" s="63">
        <v>-80042872</v>
      </c>
      <c r="AV3" s="17">
        <v>15963034</v>
      </c>
      <c r="AW3" s="19">
        <v>-64079838</v>
      </c>
    </row>
    <row r="4" spans="1:49" s="10" customFormat="1" ht="12.75" x14ac:dyDescent="0.2">
      <c r="A4" s="43" t="s">
        <v>25</v>
      </c>
      <c r="B4" s="50">
        <v>17903343</v>
      </c>
      <c r="C4" s="50">
        <v>-642402</v>
      </c>
      <c r="D4" s="50">
        <v>0</v>
      </c>
      <c r="E4" s="50">
        <v>0</v>
      </c>
      <c r="F4" s="50">
        <v>10986871</v>
      </c>
      <c r="G4" s="63">
        <v>28247812</v>
      </c>
      <c r="H4" s="50">
        <v>101967435</v>
      </c>
      <c r="I4" s="51">
        <v>130215247</v>
      </c>
      <c r="K4" s="43" t="s">
        <v>25</v>
      </c>
      <c r="L4" s="50">
        <v>5734818</v>
      </c>
      <c r="M4" s="50">
        <v>0</v>
      </c>
      <c r="N4" s="50">
        <v>0</v>
      </c>
      <c r="O4" s="50">
        <v>0</v>
      </c>
      <c r="P4" s="50">
        <v>10492984</v>
      </c>
      <c r="Q4" s="63">
        <v>16227802</v>
      </c>
      <c r="R4" s="50">
        <v>99243134</v>
      </c>
      <c r="S4" s="51">
        <v>115470936</v>
      </c>
      <c r="U4" s="43" t="s">
        <v>25</v>
      </c>
      <c r="V4" s="50">
        <v>13251376</v>
      </c>
      <c r="W4" s="50">
        <v>2471190</v>
      </c>
      <c r="X4" s="50">
        <v>0</v>
      </c>
      <c r="Y4" s="50">
        <v>-74523</v>
      </c>
      <c r="Z4" s="50">
        <v>10831516</v>
      </c>
      <c r="AA4" s="59">
        <v>26479559</v>
      </c>
      <c r="AB4" s="50">
        <v>123121066</v>
      </c>
      <c r="AC4" s="51">
        <v>149600625</v>
      </c>
      <c r="AE4" s="43" t="s">
        <v>25</v>
      </c>
      <c r="AF4" s="50">
        <v>21230086</v>
      </c>
      <c r="AG4" s="50">
        <v>25263555</v>
      </c>
      <c r="AH4" s="50">
        <v>0</v>
      </c>
      <c r="AI4" s="50">
        <v>0</v>
      </c>
      <c r="AJ4" s="50">
        <v>24674243</v>
      </c>
      <c r="AK4" s="59">
        <v>71167884</v>
      </c>
      <c r="AL4" s="50">
        <v>141072427</v>
      </c>
      <c r="AM4" s="51">
        <v>212240311</v>
      </c>
      <c r="AO4" s="43" t="s">
        <v>25</v>
      </c>
      <c r="AP4" s="17">
        <v>26206020</v>
      </c>
      <c r="AQ4" s="17">
        <v>14353397</v>
      </c>
      <c r="AR4" s="17">
        <v>0</v>
      </c>
      <c r="AS4" s="17">
        <v>215843</v>
      </c>
      <c r="AT4" s="17">
        <v>17957175</v>
      </c>
      <c r="AU4" s="63">
        <v>58732435</v>
      </c>
      <c r="AV4" s="17">
        <v>98876295</v>
      </c>
      <c r="AW4" s="19">
        <v>157608730</v>
      </c>
    </row>
    <row r="5" spans="1:49" s="10" customFormat="1" ht="12.75" x14ac:dyDescent="0.2">
      <c r="A5" s="43" t="s">
        <v>26</v>
      </c>
      <c r="B5" s="50">
        <v>-1452623</v>
      </c>
      <c r="C5" s="50">
        <v>21558568</v>
      </c>
      <c r="D5" s="50">
        <v>77351863</v>
      </c>
      <c r="E5" s="50">
        <v>6190272</v>
      </c>
      <c r="F5" s="50">
        <v>46479</v>
      </c>
      <c r="G5" s="63">
        <v>103694559</v>
      </c>
      <c r="H5" s="50">
        <v>0</v>
      </c>
      <c r="I5" s="51">
        <v>103694559</v>
      </c>
      <c r="K5" s="43" t="s">
        <v>26</v>
      </c>
      <c r="L5" s="50">
        <v>-2985953</v>
      </c>
      <c r="M5" s="50">
        <v>91244365</v>
      </c>
      <c r="N5" s="50">
        <v>130881055</v>
      </c>
      <c r="O5" s="50">
        <v>9086403</v>
      </c>
      <c r="P5" s="50">
        <v>77329</v>
      </c>
      <c r="Q5" s="63">
        <v>228303199</v>
      </c>
      <c r="R5" s="50">
        <v>0</v>
      </c>
      <c r="S5" s="51">
        <v>228303199</v>
      </c>
      <c r="U5" s="43" t="s">
        <v>26</v>
      </c>
      <c r="V5" s="50">
        <v>10489313</v>
      </c>
      <c r="W5" s="50">
        <v>46918006</v>
      </c>
      <c r="X5" s="50">
        <v>172441045</v>
      </c>
      <c r="Y5" s="50">
        <v>11054262</v>
      </c>
      <c r="Z5" s="50">
        <v>1812213</v>
      </c>
      <c r="AA5" s="59">
        <v>242714839</v>
      </c>
      <c r="AB5" s="50">
        <v>0</v>
      </c>
      <c r="AC5" s="51">
        <v>242714839</v>
      </c>
      <c r="AE5" s="43" t="s">
        <v>26</v>
      </c>
      <c r="AF5" s="50">
        <v>-7396314</v>
      </c>
      <c r="AG5" s="50">
        <v>41287263</v>
      </c>
      <c r="AH5" s="50">
        <v>213825711</v>
      </c>
      <c r="AI5" s="50">
        <v>15582819</v>
      </c>
      <c r="AJ5" s="50">
        <v>-1536780</v>
      </c>
      <c r="AK5" s="59">
        <v>261762699</v>
      </c>
      <c r="AL5" s="50">
        <v>0</v>
      </c>
      <c r="AM5" s="51">
        <v>261762699</v>
      </c>
      <c r="AO5" s="43" t="s">
        <v>26</v>
      </c>
      <c r="AP5" s="17">
        <v>-3717635</v>
      </c>
      <c r="AQ5" s="17">
        <v>61433740</v>
      </c>
      <c r="AR5" s="17">
        <v>137909732</v>
      </c>
      <c r="AS5" s="17">
        <v>15518381</v>
      </c>
      <c r="AT5" s="17">
        <v>-1990396</v>
      </c>
      <c r="AU5" s="63">
        <v>209153822</v>
      </c>
      <c r="AV5" s="17">
        <v>0</v>
      </c>
      <c r="AW5" s="19">
        <v>209153822</v>
      </c>
    </row>
    <row r="6" spans="1:49" s="10" customFormat="1" ht="12.75" x14ac:dyDescent="0.2">
      <c r="A6" s="43" t="s">
        <v>27</v>
      </c>
      <c r="B6" s="50">
        <v>0</v>
      </c>
      <c r="C6" s="50">
        <v>0</v>
      </c>
      <c r="D6" s="50">
        <v>-4873977</v>
      </c>
      <c r="E6" s="50">
        <v>0</v>
      </c>
      <c r="F6" s="50">
        <v>0</v>
      </c>
      <c r="G6" s="63">
        <v>-4873977</v>
      </c>
      <c r="H6" s="50">
        <v>0</v>
      </c>
      <c r="I6" s="51">
        <v>-4873977</v>
      </c>
      <c r="K6" s="43" t="s">
        <v>27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63">
        <v>0</v>
      </c>
      <c r="R6" s="50">
        <v>0</v>
      </c>
      <c r="S6" s="51">
        <v>0</v>
      </c>
      <c r="U6" s="43" t="s">
        <v>27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9">
        <v>0</v>
      </c>
      <c r="AB6" s="50">
        <v>0</v>
      </c>
      <c r="AC6" s="51">
        <v>0</v>
      </c>
      <c r="AE6" s="43" t="s">
        <v>27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9">
        <v>0</v>
      </c>
      <c r="AL6" s="50">
        <v>0</v>
      </c>
      <c r="AM6" s="51">
        <v>0</v>
      </c>
      <c r="AO6" s="43" t="s">
        <v>27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63">
        <v>0</v>
      </c>
      <c r="AV6" s="17">
        <v>0</v>
      </c>
      <c r="AW6" s="19">
        <v>0</v>
      </c>
    </row>
    <row r="7" spans="1:49" s="10" customFormat="1" ht="12.75" x14ac:dyDescent="0.2">
      <c r="A7" s="43" t="s">
        <v>108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63">
        <v>0</v>
      </c>
      <c r="H7" s="50">
        <v>655084644</v>
      </c>
      <c r="I7" s="51">
        <v>655084644</v>
      </c>
      <c r="K7" s="43" t="s">
        <v>108</v>
      </c>
      <c r="L7" s="50">
        <v>0</v>
      </c>
      <c r="M7" s="50">
        <v>0</v>
      </c>
      <c r="N7" s="50">
        <v>-252682615</v>
      </c>
      <c r="O7" s="50">
        <v>0</v>
      </c>
      <c r="P7" s="50">
        <v>0</v>
      </c>
      <c r="Q7" s="63">
        <v>-252682615</v>
      </c>
      <c r="R7" s="50">
        <v>612917726</v>
      </c>
      <c r="S7" s="51">
        <v>360235111</v>
      </c>
      <c r="U7" s="43" t="s">
        <v>108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9">
        <v>0</v>
      </c>
      <c r="AB7" s="50">
        <v>520802783</v>
      </c>
      <c r="AC7" s="51">
        <v>520802783</v>
      </c>
      <c r="AE7" s="43" t="s">
        <v>108</v>
      </c>
      <c r="AF7" s="50">
        <v>0</v>
      </c>
      <c r="AG7" s="50">
        <v>-7228390</v>
      </c>
      <c r="AH7" s="50">
        <v>0</v>
      </c>
      <c r="AI7" s="50">
        <v>0</v>
      </c>
      <c r="AJ7" s="50">
        <v>0</v>
      </c>
      <c r="AK7" s="59">
        <v>-7228390</v>
      </c>
      <c r="AL7" s="50">
        <v>509467906</v>
      </c>
      <c r="AM7" s="51">
        <v>502239516</v>
      </c>
      <c r="AO7" s="43" t="s">
        <v>108</v>
      </c>
      <c r="AP7" s="17">
        <v>0</v>
      </c>
      <c r="AQ7" s="17">
        <v>-6523837</v>
      </c>
      <c r="AR7" s="17">
        <v>-78818283</v>
      </c>
      <c r="AS7" s="17">
        <v>0</v>
      </c>
      <c r="AT7" s="17">
        <v>0</v>
      </c>
      <c r="AU7" s="63">
        <v>-85342120</v>
      </c>
      <c r="AV7" s="17">
        <v>689802323</v>
      </c>
      <c r="AW7" s="19">
        <v>604460203</v>
      </c>
    </row>
    <row r="8" spans="1:49" s="10" customFormat="1" ht="12.75" x14ac:dyDescent="0.2">
      <c r="A8" s="43" t="s">
        <v>28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63">
        <v>0</v>
      </c>
      <c r="H8" s="50">
        <v>0</v>
      </c>
      <c r="I8" s="51">
        <v>0</v>
      </c>
      <c r="K8" s="43" t="s">
        <v>28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63">
        <v>0</v>
      </c>
      <c r="R8" s="50">
        <v>0</v>
      </c>
      <c r="S8" s="51">
        <v>0</v>
      </c>
      <c r="U8" s="43" t="s">
        <v>28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9">
        <v>0</v>
      </c>
      <c r="AB8" s="50">
        <v>0</v>
      </c>
      <c r="AC8" s="51">
        <v>0</v>
      </c>
      <c r="AE8" s="43" t="s">
        <v>28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9">
        <v>0</v>
      </c>
      <c r="AL8" s="50">
        <v>0</v>
      </c>
      <c r="AM8" s="51">
        <v>0</v>
      </c>
      <c r="AO8" s="43" t="s">
        <v>28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63">
        <v>0</v>
      </c>
      <c r="AV8" s="17">
        <v>0</v>
      </c>
      <c r="AW8" s="19">
        <v>0</v>
      </c>
    </row>
    <row r="9" spans="1:49" s="10" customFormat="1" ht="12.75" x14ac:dyDescent="0.2">
      <c r="A9" s="43" t="s">
        <v>29</v>
      </c>
      <c r="B9" s="50">
        <v>-497278</v>
      </c>
      <c r="C9" s="50">
        <v>-10250445</v>
      </c>
      <c r="D9" s="50">
        <v>56735217</v>
      </c>
      <c r="E9" s="50">
        <v>402436</v>
      </c>
      <c r="F9" s="50">
        <v>-2158305</v>
      </c>
      <c r="G9" s="63">
        <v>44231625</v>
      </c>
      <c r="H9" s="50">
        <v>-2386634</v>
      </c>
      <c r="I9" s="51">
        <v>41844991</v>
      </c>
      <c r="K9" s="43" t="s">
        <v>29</v>
      </c>
      <c r="L9" s="50">
        <v>25055600</v>
      </c>
      <c r="M9" s="50">
        <v>12673777</v>
      </c>
      <c r="N9" s="50">
        <v>31035643</v>
      </c>
      <c r="O9" s="50">
        <v>143664</v>
      </c>
      <c r="P9" s="50">
        <v>-243224</v>
      </c>
      <c r="Q9" s="63">
        <v>68665460</v>
      </c>
      <c r="R9" s="50">
        <v>-1897901</v>
      </c>
      <c r="S9" s="51">
        <v>66767559</v>
      </c>
      <c r="U9" s="43" t="s">
        <v>29</v>
      </c>
      <c r="V9" s="50">
        <v>-365513</v>
      </c>
      <c r="W9" s="50">
        <v>14290756</v>
      </c>
      <c r="X9" s="50">
        <v>20403153</v>
      </c>
      <c r="Y9" s="50">
        <v>0</v>
      </c>
      <c r="Z9" s="50">
        <v>-942910</v>
      </c>
      <c r="AA9" s="59">
        <v>33385486</v>
      </c>
      <c r="AB9" s="50">
        <v>0</v>
      </c>
      <c r="AC9" s="51">
        <v>33385486</v>
      </c>
      <c r="AE9" s="43" t="s">
        <v>29</v>
      </c>
      <c r="AF9" s="50">
        <v>9722550</v>
      </c>
      <c r="AG9" s="50">
        <v>30533450</v>
      </c>
      <c r="AH9" s="50">
        <v>13119337</v>
      </c>
      <c r="AI9" s="50">
        <v>0</v>
      </c>
      <c r="AJ9" s="50">
        <v>992601</v>
      </c>
      <c r="AK9" s="59">
        <v>54367938</v>
      </c>
      <c r="AL9" s="50">
        <v>0</v>
      </c>
      <c r="AM9" s="51">
        <v>54367938</v>
      </c>
      <c r="AO9" s="43" t="s">
        <v>29</v>
      </c>
      <c r="AP9" s="17">
        <v>-8250761</v>
      </c>
      <c r="AQ9" s="17">
        <v>-7788088</v>
      </c>
      <c r="AR9" s="17">
        <v>-2207136</v>
      </c>
      <c r="AS9" s="17">
        <v>0</v>
      </c>
      <c r="AT9" s="17">
        <v>1237553</v>
      </c>
      <c r="AU9" s="63">
        <v>-17008432</v>
      </c>
      <c r="AV9" s="17">
        <v>0</v>
      </c>
      <c r="AW9" s="19">
        <v>-17008432</v>
      </c>
    </row>
    <row r="10" spans="1:49" s="10" customFormat="1" ht="12.75" x14ac:dyDescent="0.2">
      <c r="A10" s="43" t="s">
        <v>30</v>
      </c>
      <c r="B10" s="50">
        <v>-1642163</v>
      </c>
      <c r="C10" s="50">
        <v>0</v>
      </c>
      <c r="D10" s="50">
        <v>99346626</v>
      </c>
      <c r="E10" s="50">
        <v>0</v>
      </c>
      <c r="F10" s="50">
        <v>0</v>
      </c>
      <c r="G10" s="63">
        <v>97704463</v>
      </c>
      <c r="H10" s="50">
        <v>153601839</v>
      </c>
      <c r="I10" s="51">
        <v>251306302</v>
      </c>
      <c r="K10" s="43" t="s">
        <v>30</v>
      </c>
      <c r="L10" s="50">
        <v>1100122</v>
      </c>
      <c r="M10" s="50">
        <v>0</v>
      </c>
      <c r="N10" s="50">
        <v>107804458</v>
      </c>
      <c r="O10" s="50">
        <v>0</v>
      </c>
      <c r="P10" s="50">
        <v>0</v>
      </c>
      <c r="Q10" s="63">
        <v>108904580</v>
      </c>
      <c r="R10" s="50">
        <v>495363609</v>
      </c>
      <c r="S10" s="51">
        <v>604268189</v>
      </c>
      <c r="U10" s="43" t="s">
        <v>30</v>
      </c>
      <c r="V10" s="50">
        <v>-161084</v>
      </c>
      <c r="W10" s="50">
        <v>0</v>
      </c>
      <c r="X10" s="50">
        <v>118339545</v>
      </c>
      <c r="Y10" s="50">
        <v>0</v>
      </c>
      <c r="Z10" s="50">
        <v>0</v>
      </c>
      <c r="AA10" s="59">
        <v>118178461</v>
      </c>
      <c r="AB10" s="50">
        <v>169727662</v>
      </c>
      <c r="AC10" s="51">
        <v>287906123</v>
      </c>
      <c r="AE10" s="43" t="s">
        <v>30</v>
      </c>
      <c r="AF10" s="50">
        <v>-104320</v>
      </c>
      <c r="AG10" s="50">
        <v>0</v>
      </c>
      <c r="AH10" s="50">
        <v>125083975</v>
      </c>
      <c r="AI10" s="50">
        <v>0</v>
      </c>
      <c r="AJ10" s="50">
        <v>0</v>
      </c>
      <c r="AK10" s="59">
        <v>124979655</v>
      </c>
      <c r="AL10" s="50">
        <v>334708762</v>
      </c>
      <c r="AM10" s="51">
        <v>459688417</v>
      </c>
      <c r="AO10" s="43" t="s">
        <v>30</v>
      </c>
      <c r="AP10" s="17">
        <v>-6952</v>
      </c>
      <c r="AQ10" s="17">
        <v>0</v>
      </c>
      <c r="AR10" s="17">
        <v>62085035</v>
      </c>
      <c r="AS10" s="17">
        <v>0</v>
      </c>
      <c r="AT10" s="17">
        <v>0</v>
      </c>
      <c r="AU10" s="63">
        <v>62078083</v>
      </c>
      <c r="AV10" s="17">
        <v>335752955</v>
      </c>
      <c r="AW10" s="19">
        <v>397831038</v>
      </c>
    </row>
    <row r="11" spans="1:49" s="10" customFormat="1" ht="12.75" x14ac:dyDescent="0.2">
      <c r="A11" s="43" t="s">
        <v>31</v>
      </c>
      <c r="B11" s="50">
        <v>-46245026</v>
      </c>
      <c r="C11" s="50">
        <v>-200970965</v>
      </c>
      <c r="D11" s="50">
        <v>-321519689</v>
      </c>
      <c r="E11" s="50">
        <v>2160023</v>
      </c>
      <c r="F11" s="50">
        <v>-32782931</v>
      </c>
      <c r="G11" s="63">
        <v>-599358588</v>
      </c>
      <c r="H11" s="50">
        <v>540588919</v>
      </c>
      <c r="I11" s="51">
        <v>-58769669</v>
      </c>
      <c r="K11" s="43" t="s">
        <v>31</v>
      </c>
      <c r="L11" s="50">
        <v>-74978278</v>
      </c>
      <c r="M11" s="50">
        <v>-185065548</v>
      </c>
      <c r="N11" s="50">
        <v>-274946089</v>
      </c>
      <c r="O11" s="50">
        <v>-3456103</v>
      </c>
      <c r="P11" s="50">
        <v>-35765598</v>
      </c>
      <c r="Q11" s="63">
        <v>-574211616</v>
      </c>
      <c r="R11" s="50">
        <v>578767616</v>
      </c>
      <c r="S11" s="51">
        <v>4556000</v>
      </c>
      <c r="U11" s="43" t="s">
        <v>31</v>
      </c>
      <c r="V11" s="50">
        <v>-26879037</v>
      </c>
      <c r="W11" s="50">
        <v>-115466178</v>
      </c>
      <c r="X11" s="50">
        <v>-186645085</v>
      </c>
      <c r="Y11" s="50">
        <v>-6968979</v>
      </c>
      <c r="Z11" s="50">
        <v>-27556803</v>
      </c>
      <c r="AA11" s="59">
        <v>-363516082</v>
      </c>
      <c r="AB11" s="50">
        <v>371863836</v>
      </c>
      <c r="AC11" s="51">
        <v>8347754</v>
      </c>
      <c r="AE11" s="43" t="s">
        <v>31</v>
      </c>
      <c r="AF11" s="50">
        <v>-53685935</v>
      </c>
      <c r="AG11" s="50">
        <v>-8140782</v>
      </c>
      <c r="AH11" s="50">
        <v>54674196</v>
      </c>
      <c r="AI11" s="50">
        <v>16974459</v>
      </c>
      <c r="AJ11" s="50">
        <v>-44858084</v>
      </c>
      <c r="AK11" s="59">
        <v>-35036146</v>
      </c>
      <c r="AL11" s="50">
        <v>136676264</v>
      </c>
      <c r="AM11" s="51">
        <v>101640118</v>
      </c>
      <c r="AO11" s="43" t="s">
        <v>31</v>
      </c>
      <c r="AP11" s="17">
        <v>-78863668</v>
      </c>
      <c r="AQ11" s="17">
        <v>-106674559</v>
      </c>
      <c r="AR11" s="17">
        <v>77858388</v>
      </c>
      <c r="AS11" s="17">
        <v>13965767</v>
      </c>
      <c r="AT11" s="17">
        <v>-35619277</v>
      </c>
      <c r="AU11" s="63">
        <v>-129333349</v>
      </c>
      <c r="AV11" s="17">
        <v>120112933</v>
      </c>
      <c r="AW11" s="19">
        <v>-9220416</v>
      </c>
    </row>
    <row r="12" spans="1:49" s="10" customFormat="1" ht="12.75" x14ac:dyDescent="0.2">
      <c r="A12" s="43" t="s">
        <v>32</v>
      </c>
      <c r="B12" s="50">
        <v>-8805356</v>
      </c>
      <c r="C12" s="50">
        <v>20428717</v>
      </c>
      <c r="D12" s="50">
        <v>-66231661</v>
      </c>
      <c r="E12" s="50">
        <v>58011</v>
      </c>
      <c r="F12" s="50">
        <v>1827484</v>
      </c>
      <c r="G12" s="63">
        <v>-52722805</v>
      </c>
      <c r="H12" s="50">
        <v>-71099849</v>
      </c>
      <c r="I12" s="51">
        <v>-123822654</v>
      </c>
      <c r="K12" s="43" t="s">
        <v>32</v>
      </c>
      <c r="L12" s="50">
        <v>-5722564</v>
      </c>
      <c r="M12" s="50">
        <v>34776100</v>
      </c>
      <c r="N12" s="50">
        <v>-49849264</v>
      </c>
      <c r="O12" s="50">
        <v>420495</v>
      </c>
      <c r="P12" s="50">
        <v>-342983</v>
      </c>
      <c r="Q12" s="63">
        <v>-20718216</v>
      </c>
      <c r="R12" s="50">
        <v>-42907383</v>
      </c>
      <c r="S12" s="51">
        <v>-63625599</v>
      </c>
      <c r="U12" s="43" t="s">
        <v>32</v>
      </c>
      <c r="V12" s="50">
        <v>-8889254</v>
      </c>
      <c r="W12" s="50">
        <v>1364183</v>
      </c>
      <c r="X12" s="50">
        <v>-27873749</v>
      </c>
      <c r="Y12" s="50">
        <v>2622726</v>
      </c>
      <c r="Z12" s="50">
        <v>2184724</v>
      </c>
      <c r="AA12" s="59">
        <v>-30591370</v>
      </c>
      <c r="AB12" s="50">
        <v>70824066</v>
      </c>
      <c r="AC12" s="51">
        <v>40232696</v>
      </c>
      <c r="AE12" s="43" t="s">
        <v>32</v>
      </c>
      <c r="AF12" s="50">
        <v>-5358898</v>
      </c>
      <c r="AG12" s="50">
        <v>-900472</v>
      </c>
      <c r="AH12" s="50">
        <v>-48827352</v>
      </c>
      <c r="AI12" s="50">
        <v>1133056</v>
      </c>
      <c r="AJ12" s="50">
        <v>-412690</v>
      </c>
      <c r="AK12" s="59">
        <v>-54366356</v>
      </c>
      <c r="AL12" s="50">
        <v>33893188</v>
      </c>
      <c r="AM12" s="51">
        <v>-20473168</v>
      </c>
      <c r="AO12" s="43" t="s">
        <v>32</v>
      </c>
      <c r="AP12" s="17">
        <v>886627</v>
      </c>
      <c r="AQ12" s="17">
        <v>-3827179</v>
      </c>
      <c r="AR12" s="17">
        <v>29336795</v>
      </c>
      <c r="AS12" s="17">
        <v>1160294</v>
      </c>
      <c r="AT12" s="17">
        <v>2614354</v>
      </c>
      <c r="AU12" s="63">
        <v>30170891</v>
      </c>
      <c r="AV12" s="17">
        <v>-28454760</v>
      </c>
      <c r="AW12" s="19">
        <v>1716131</v>
      </c>
    </row>
    <row r="13" spans="1:49" s="10" customFormat="1" ht="12.75" x14ac:dyDescent="0.2">
      <c r="A13" s="43" t="s">
        <v>33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63">
        <v>0</v>
      </c>
      <c r="H13" s="50">
        <v>79738993</v>
      </c>
      <c r="I13" s="51">
        <v>79738993</v>
      </c>
      <c r="K13" s="43" t="s">
        <v>33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63">
        <v>0</v>
      </c>
      <c r="R13" s="50">
        <v>117206817</v>
      </c>
      <c r="S13" s="51">
        <v>117206817</v>
      </c>
      <c r="U13" s="43" t="s">
        <v>33</v>
      </c>
      <c r="V13" s="50">
        <v>0</v>
      </c>
      <c r="W13" s="50">
        <v>0</v>
      </c>
      <c r="X13" s="50">
        <v>135133581</v>
      </c>
      <c r="Y13" s="50">
        <v>0</v>
      </c>
      <c r="Z13" s="50">
        <v>0</v>
      </c>
      <c r="AA13" s="59">
        <v>135133581</v>
      </c>
      <c r="AB13" s="50">
        <v>161750567</v>
      </c>
      <c r="AC13" s="51">
        <v>296884148</v>
      </c>
      <c r="AE13" s="43" t="s">
        <v>33</v>
      </c>
      <c r="AF13" s="50">
        <v>0</v>
      </c>
      <c r="AG13" s="50">
        <v>0</v>
      </c>
      <c r="AH13" s="50">
        <v>32742778</v>
      </c>
      <c r="AI13" s="50">
        <v>0</v>
      </c>
      <c r="AJ13" s="50">
        <v>0</v>
      </c>
      <c r="AK13" s="59">
        <v>32742778</v>
      </c>
      <c r="AL13" s="50">
        <v>75668546</v>
      </c>
      <c r="AM13" s="51">
        <v>108411324</v>
      </c>
      <c r="AO13" s="43" t="s">
        <v>33</v>
      </c>
      <c r="AP13" s="17">
        <v>0</v>
      </c>
      <c r="AQ13" s="17">
        <v>2122477</v>
      </c>
      <c r="AR13" s="17">
        <v>41477210</v>
      </c>
      <c r="AS13" s="17">
        <v>0</v>
      </c>
      <c r="AT13" s="17">
        <v>0</v>
      </c>
      <c r="AU13" s="63">
        <v>43599687</v>
      </c>
      <c r="AV13" s="17">
        <v>92265139</v>
      </c>
      <c r="AW13" s="19">
        <v>135864826</v>
      </c>
    </row>
    <row r="14" spans="1:49" s="10" customFormat="1" ht="12.75" x14ac:dyDescent="0.2">
      <c r="A14" s="43" t="s">
        <v>34</v>
      </c>
      <c r="B14" s="50">
        <v>-18599146</v>
      </c>
      <c r="C14" s="50">
        <v>33374585</v>
      </c>
      <c r="D14" s="50">
        <v>85370237</v>
      </c>
      <c r="E14" s="50">
        <v>0</v>
      </c>
      <c r="F14" s="50">
        <v>-13367972</v>
      </c>
      <c r="G14" s="63">
        <v>86777704</v>
      </c>
      <c r="H14" s="50">
        <v>34187777</v>
      </c>
      <c r="I14" s="51">
        <v>120965481</v>
      </c>
      <c r="K14" s="43" t="s">
        <v>34</v>
      </c>
      <c r="L14" s="50">
        <v>-17785976</v>
      </c>
      <c r="M14" s="50">
        <v>22081898</v>
      </c>
      <c r="N14" s="50">
        <v>89500986</v>
      </c>
      <c r="O14" s="50">
        <v>0</v>
      </c>
      <c r="P14" s="50">
        <v>-8882182</v>
      </c>
      <c r="Q14" s="63">
        <v>84914726</v>
      </c>
      <c r="R14" s="50">
        <v>-337388</v>
      </c>
      <c r="S14" s="51">
        <v>84577338</v>
      </c>
      <c r="U14" s="43" t="s">
        <v>34</v>
      </c>
      <c r="V14" s="50">
        <v>-17007100</v>
      </c>
      <c r="W14" s="50">
        <v>-16245211</v>
      </c>
      <c r="X14" s="50">
        <v>139336545</v>
      </c>
      <c r="Y14" s="50">
        <v>0</v>
      </c>
      <c r="Z14" s="50">
        <v>-9199676</v>
      </c>
      <c r="AA14" s="59">
        <v>96884558</v>
      </c>
      <c r="AB14" s="50">
        <v>0</v>
      </c>
      <c r="AC14" s="51">
        <v>96884558</v>
      </c>
      <c r="AE14" s="43" t="s">
        <v>34</v>
      </c>
      <c r="AF14" s="50">
        <v>-19380796</v>
      </c>
      <c r="AG14" s="50">
        <v>-1373083</v>
      </c>
      <c r="AH14" s="50">
        <v>137308827</v>
      </c>
      <c r="AI14" s="50">
        <v>0</v>
      </c>
      <c r="AJ14" s="50">
        <v>-14886967</v>
      </c>
      <c r="AK14" s="59">
        <v>101667981</v>
      </c>
      <c r="AL14" s="50">
        <v>0</v>
      </c>
      <c r="AM14" s="51">
        <v>101667981</v>
      </c>
      <c r="AO14" s="43" t="s">
        <v>34</v>
      </c>
      <c r="AP14" s="17">
        <v>-13836355</v>
      </c>
      <c r="AQ14" s="17">
        <v>-45920990</v>
      </c>
      <c r="AR14" s="17">
        <v>106228464</v>
      </c>
      <c r="AS14" s="17">
        <v>73748</v>
      </c>
      <c r="AT14" s="17">
        <v>-9024288</v>
      </c>
      <c r="AU14" s="63">
        <v>37520579</v>
      </c>
      <c r="AV14" s="17">
        <v>0</v>
      </c>
      <c r="AW14" s="19">
        <v>37520579</v>
      </c>
    </row>
    <row r="15" spans="1:49" s="10" customFormat="1" ht="12.75" x14ac:dyDescent="0.2">
      <c r="A15" s="43" t="s">
        <v>35</v>
      </c>
      <c r="B15" s="50">
        <v>8997601</v>
      </c>
      <c r="C15" s="50">
        <v>184444913</v>
      </c>
      <c r="D15" s="50">
        <v>213329998</v>
      </c>
      <c r="E15" s="50">
        <v>0</v>
      </c>
      <c r="F15" s="50">
        <v>6932567</v>
      </c>
      <c r="G15" s="63">
        <v>413705079</v>
      </c>
      <c r="H15" s="50">
        <v>541167183</v>
      </c>
      <c r="I15" s="51">
        <v>954872262</v>
      </c>
      <c r="K15" s="43" t="s">
        <v>35</v>
      </c>
      <c r="L15" s="50">
        <v>-1688982</v>
      </c>
      <c r="M15" s="50">
        <v>187094404</v>
      </c>
      <c r="N15" s="50">
        <v>184358396</v>
      </c>
      <c r="O15" s="50">
        <v>0</v>
      </c>
      <c r="P15" s="50">
        <v>3058128</v>
      </c>
      <c r="Q15" s="63">
        <v>372821946</v>
      </c>
      <c r="R15" s="50">
        <v>528330426</v>
      </c>
      <c r="S15" s="51">
        <v>901152372</v>
      </c>
      <c r="U15" s="43" t="s">
        <v>35</v>
      </c>
      <c r="V15" s="50">
        <v>16424890</v>
      </c>
      <c r="W15" s="50">
        <v>186359466</v>
      </c>
      <c r="X15" s="50">
        <v>197085342</v>
      </c>
      <c r="Y15" s="50">
        <v>0</v>
      </c>
      <c r="Z15" s="50">
        <v>5825014</v>
      </c>
      <c r="AA15" s="59">
        <v>405694712</v>
      </c>
      <c r="AB15" s="50">
        <v>516139292</v>
      </c>
      <c r="AC15" s="51">
        <v>921834004</v>
      </c>
      <c r="AE15" s="43" t="s">
        <v>35</v>
      </c>
      <c r="AF15" s="50">
        <v>26286819</v>
      </c>
      <c r="AG15" s="50">
        <v>184692954</v>
      </c>
      <c r="AH15" s="50">
        <v>233127656</v>
      </c>
      <c r="AI15" s="50">
        <v>0</v>
      </c>
      <c r="AJ15" s="50">
        <v>20515101</v>
      </c>
      <c r="AK15" s="59">
        <v>464622530</v>
      </c>
      <c r="AL15" s="50">
        <v>404686808</v>
      </c>
      <c r="AM15" s="51">
        <v>869309338</v>
      </c>
      <c r="AO15" s="43" t="s">
        <v>35</v>
      </c>
      <c r="AP15" s="17">
        <v>16881900</v>
      </c>
      <c r="AQ15" s="17">
        <v>199603470</v>
      </c>
      <c r="AR15" s="17">
        <v>171438964</v>
      </c>
      <c r="AS15" s="17">
        <v>0</v>
      </c>
      <c r="AT15" s="17">
        <v>19916497</v>
      </c>
      <c r="AU15" s="63">
        <v>407840831</v>
      </c>
      <c r="AV15" s="17">
        <v>1171153231</v>
      </c>
      <c r="AW15" s="19">
        <v>1578994062</v>
      </c>
    </row>
    <row r="16" spans="1:49" s="10" customFormat="1" ht="12.75" x14ac:dyDescent="0.2">
      <c r="A16" s="43" t="s">
        <v>36</v>
      </c>
      <c r="B16" s="50">
        <v>-9732761</v>
      </c>
      <c r="C16" s="50">
        <v>161788599</v>
      </c>
      <c r="D16" s="50">
        <v>85101019</v>
      </c>
      <c r="E16" s="50">
        <v>0</v>
      </c>
      <c r="F16" s="50">
        <v>2552937</v>
      </c>
      <c r="G16" s="63">
        <v>239709794</v>
      </c>
      <c r="H16" s="50">
        <v>114280771</v>
      </c>
      <c r="I16" s="51">
        <v>353990565</v>
      </c>
      <c r="K16" s="43" t="s">
        <v>36</v>
      </c>
      <c r="L16" s="50">
        <v>-35702860</v>
      </c>
      <c r="M16" s="50">
        <v>219947115</v>
      </c>
      <c r="N16" s="50">
        <v>39158835</v>
      </c>
      <c r="O16" s="50">
        <v>0</v>
      </c>
      <c r="P16" s="50">
        <v>2097546</v>
      </c>
      <c r="Q16" s="63">
        <v>225500636</v>
      </c>
      <c r="R16" s="50">
        <v>1144862985</v>
      </c>
      <c r="S16" s="51">
        <v>1370363621</v>
      </c>
      <c r="U16" s="43" t="s">
        <v>36</v>
      </c>
      <c r="V16" s="50">
        <v>5753609</v>
      </c>
      <c r="W16" s="50">
        <v>161040426</v>
      </c>
      <c r="X16" s="50">
        <v>139231896</v>
      </c>
      <c r="Y16" s="50">
        <v>0</v>
      </c>
      <c r="Z16" s="50">
        <v>2367838</v>
      </c>
      <c r="AA16" s="59">
        <v>308393769</v>
      </c>
      <c r="AB16" s="50">
        <v>764473623</v>
      </c>
      <c r="AC16" s="51">
        <v>1072867392</v>
      </c>
      <c r="AE16" s="43" t="s">
        <v>36</v>
      </c>
      <c r="AF16" s="50">
        <v>7359897</v>
      </c>
      <c r="AG16" s="50">
        <v>221752215</v>
      </c>
      <c r="AH16" s="50">
        <v>150407192</v>
      </c>
      <c r="AI16" s="50">
        <v>0</v>
      </c>
      <c r="AJ16" s="50">
        <v>1776691</v>
      </c>
      <c r="AK16" s="59">
        <v>381295995</v>
      </c>
      <c r="AL16" s="50">
        <v>368183875</v>
      </c>
      <c r="AM16" s="51">
        <v>749479870</v>
      </c>
      <c r="AO16" s="43" t="s">
        <v>36</v>
      </c>
      <c r="AP16" s="17">
        <v>10345202</v>
      </c>
      <c r="AQ16" s="17">
        <v>190694848</v>
      </c>
      <c r="AR16" s="17">
        <v>163315542</v>
      </c>
      <c r="AS16" s="17">
        <v>0</v>
      </c>
      <c r="AT16" s="17">
        <v>1191743</v>
      </c>
      <c r="AU16" s="63">
        <v>365547335</v>
      </c>
      <c r="AV16" s="17">
        <v>254263177</v>
      </c>
      <c r="AW16" s="19">
        <v>619810512</v>
      </c>
    </row>
    <row r="17" spans="1:49" s="10" customFormat="1" ht="12.75" x14ac:dyDescent="0.2">
      <c r="A17" s="43" t="s">
        <v>37</v>
      </c>
      <c r="B17" s="50">
        <v>97325168</v>
      </c>
      <c r="C17" s="50">
        <v>270236916</v>
      </c>
      <c r="D17" s="50">
        <v>506025815</v>
      </c>
      <c r="E17" s="50">
        <v>0</v>
      </c>
      <c r="F17" s="50">
        <v>55804804</v>
      </c>
      <c r="G17" s="63">
        <v>929392703</v>
      </c>
      <c r="H17" s="50">
        <v>170884376</v>
      </c>
      <c r="I17" s="51">
        <v>1100277079</v>
      </c>
      <c r="K17" s="43" t="s">
        <v>37</v>
      </c>
      <c r="L17" s="50">
        <v>104341957</v>
      </c>
      <c r="M17" s="50">
        <v>215034715</v>
      </c>
      <c r="N17" s="50">
        <v>592001557</v>
      </c>
      <c r="O17" s="50">
        <v>0</v>
      </c>
      <c r="P17" s="50">
        <v>80839905</v>
      </c>
      <c r="Q17" s="63">
        <v>992218134</v>
      </c>
      <c r="R17" s="50">
        <v>51567999</v>
      </c>
      <c r="S17" s="51">
        <v>1043786133</v>
      </c>
      <c r="U17" s="43" t="s">
        <v>37</v>
      </c>
      <c r="V17" s="50">
        <v>99443916</v>
      </c>
      <c r="W17" s="50">
        <v>340340618</v>
      </c>
      <c r="X17" s="50">
        <v>560593164</v>
      </c>
      <c r="Y17" s="50">
        <v>0</v>
      </c>
      <c r="Z17" s="50">
        <v>107961418</v>
      </c>
      <c r="AA17" s="59">
        <v>1108339116</v>
      </c>
      <c r="AB17" s="50">
        <v>96193025</v>
      </c>
      <c r="AC17" s="51">
        <v>1204532141</v>
      </c>
      <c r="AE17" s="43" t="s">
        <v>37</v>
      </c>
      <c r="AF17" s="50">
        <v>71647939</v>
      </c>
      <c r="AG17" s="50">
        <v>537188856</v>
      </c>
      <c r="AH17" s="50">
        <v>719274855</v>
      </c>
      <c r="AI17" s="50">
        <v>0</v>
      </c>
      <c r="AJ17" s="50">
        <v>119532186</v>
      </c>
      <c r="AK17" s="59">
        <v>1447643836</v>
      </c>
      <c r="AL17" s="50">
        <v>137386681</v>
      </c>
      <c r="AM17" s="51">
        <v>1585030517</v>
      </c>
      <c r="AO17" s="43" t="s">
        <v>37</v>
      </c>
      <c r="AP17" s="17">
        <v>71456100</v>
      </c>
      <c r="AQ17" s="17">
        <v>664705952</v>
      </c>
      <c r="AR17" s="17">
        <v>774702345</v>
      </c>
      <c r="AS17" s="17">
        <v>0</v>
      </c>
      <c r="AT17" s="17">
        <v>109608808</v>
      </c>
      <c r="AU17" s="63">
        <v>1620473205</v>
      </c>
      <c r="AV17" s="17">
        <v>136264829</v>
      </c>
      <c r="AW17" s="19">
        <v>1756738034</v>
      </c>
    </row>
    <row r="18" spans="1:49" s="10" customFormat="1" ht="12.75" x14ac:dyDescent="0.2">
      <c r="A18" s="43" t="s">
        <v>38</v>
      </c>
      <c r="B18" s="50">
        <v>-36634950</v>
      </c>
      <c r="C18" s="50">
        <v>-25320451</v>
      </c>
      <c r="D18" s="50">
        <v>57402512</v>
      </c>
      <c r="E18" s="50">
        <v>0</v>
      </c>
      <c r="F18" s="50">
        <v>2312984</v>
      </c>
      <c r="G18" s="63">
        <v>-2239905</v>
      </c>
      <c r="H18" s="50">
        <v>318413455</v>
      </c>
      <c r="I18" s="51">
        <v>316173550</v>
      </c>
      <c r="K18" s="43" t="s">
        <v>38</v>
      </c>
      <c r="L18" s="50">
        <v>-16160747</v>
      </c>
      <c r="M18" s="50">
        <v>-8645651</v>
      </c>
      <c r="N18" s="50">
        <v>128451318</v>
      </c>
      <c r="O18" s="50">
        <v>0</v>
      </c>
      <c r="P18" s="50">
        <v>1115302</v>
      </c>
      <c r="Q18" s="63">
        <v>104760222</v>
      </c>
      <c r="R18" s="50">
        <v>255936102</v>
      </c>
      <c r="S18" s="51">
        <v>360696324</v>
      </c>
      <c r="U18" s="43" t="s">
        <v>38</v>
      </c>
      <c r="V18" s="50">
        <v>-22414973</v>
      </c>
      <c r="W18" s="50">
        <v>-32883270</v>
      </c>
      <c r="X18" s="50">
        <v>57338740</v>
      </c>
      <c r="Y18" s="50">
        <v>0</v>
      </c>
      <c r="Z18" s="50">
        <v>728283</v>
      </c>
      <c r="AA18" s="59">
        <v>2768780</v>
      </c>
      <c r="AB18" s="50">
        <v>348615225</v>
      </c>
      <c r="AC18" s="51">
        <v>351384005</v>
      </c>
      <c r="AE18" s="43" t="s">
        <v>38</v>
      </c>
      <c r="AF18" s="50">
        <v>-8564391</v>
      </c>
      <c r="AG18" s="50">
        <v>-55865598</v>
      </c>
      <c r="AH18" s="50">
        <v>61248244</v>
      </c>
      <c r="AI18" s="50">
        <v>0</v>
      </c>
      <c r="AJ18" s="50">
        <v>385822</v>
      </c>
      <c r="AK18" s="59">
        <v>-2795923</v>
      </c>
      <c r="AL18" s="50">
        <v>393226080</v>
      </c>
      <c r="AM18" s="51">
        <v>390430157</v>
      </c>
      <c r="AO18" s="43" t="s">
        <v>38</v>
      </c>
      <c r="AP18" s="17">
        <v>9721847</v>
      </c>
      <c r="AQ18" s="17">
        <v>-96343972</v>
      </c>
      <c r="AR18" s="17">
        <v>18267172</v>
      </c>
      <c r="AS18" s="17">
        <v>70890</v>
      </c>
      <c r="AT18" s="17">
        <v>-1125520</v>
      </c>
      <c r="AU18" s="63">
        <v>-69409583</v>
      </c>
      <c r="AV18" s="17">
        <v>233846997</v>
      </c>
      <c r="AW18" s="19">
        <v>164437414</v>
      </c>
    </row>
    <row r="19" spans="1:49" s="10" customFormat="1" ht="12.75" x14ac:dyDescent="0.2">
      <c r="A19" s="43" t="s">
        <v>39</v>
      </c>
      <c r="B19" s="50">
        <v>-20898632</v>
      </c>
      <c r="C19" s="50">
        <v>-929854</v>
      </c>
      <c r="D19" s="50">
        <v>-40135982</v>
      </c>
      <c r="E19" s="50">
        <v>0</v>
      </c>
      <c r="F19" s="50">
        <v>-15672596</v>
      </c>
      <c r="G19" s="63">
        <v>-77637064</v>
      </c>
      <c r="H19" s="50">
        <v>112167662</v>
      </c>
      <c r="I19" s="51">
        <v>34530598</v>
      </c>
      <c r="K19" s="43" t="s">
        <v>39</v>
      </c>
      <c r="L19" s="50">
        <v>-5500456</v>
      </c>
      <c r="M19" s="50">
        <v>-6560762</v>
      </c>
      <c r="N19" s="50">
        <v>-70012066</v>
      </c>
      <c r="O19" s="50">
        <v>0</v>
      </c>
      <c r="P19" s="50">
        <v>-4771927</v>
      </c>
      <c r="Q19" s="63">
        <v>-86845211</v>
      </c>
      <c r="R19" s="50">
        <v>-53925416</v>
      </c>
      <c r="S19" s="51">
        <v>-140770627</v>
      </c>
      <c r="U19" s="43" t="s">
        <v>39</v>
      </c>
      <c r="V19" s="50">
        <v>-5053206</v>
      </c>
      <c r="W19" s="50">
        <v>4029462</v>
      </c>
      <c r="X19" s="50">
        <v>-107753267</v>
      </c>
      <c r="Y19" s="50">
        <v>0</v>
      </c>
      <c r="Z19" s="50">
        <v>-4448941</v>
      </c>
      <c r="AA19" s="59">
        <v>-113225952</v>
      </c>
      <c r="AB19" s="50">
        <v>-25617755</v>
      </c>
      <c r="AC19" s="51">
        <v>-138843707</v>
      </c>
      <c r="AE19" s="43" t="s">
        <v>39</v>
      </c>
      <c r="AF19" s="50">
        <v>11535598</v>
      </c>
      <c r="AG19" s="50">
        <v>1570646</v>
      </c>
      <c r="AH19" s="50">
        <v>-102079909</v>
      </c>
      <c r="AI19" s="50">
        <v>0</v>
      </c>
      <c r="AJ19" s="50">
        <v>-3509124</v>
      </c>
      <c r="AK19" s="59">
        <v>-92482789</v>
      </c>
      <c r="AL19" s="50">
        <v>-48466291</v>
      </c>
      <c r="AM19" s="51">
        <v>-140949080</v>
      </c>
      <c r="AO19" s="43" t="s">
        <v>39</v>
      </c>
      <c r="AP19" s="17">
        <v>46796029</v>
      </c>
      <c r="AQ19" s="17">
        <v>358816</v>
      </c>
      <c r="AR19" s="17">
        <v>-66951694</v>
      </c>
      <c r="AS19" s="17">
        <v>0</v>
      </c>
      <c r="AT19" s="17">
        <v>-2518302</v>
      </c>
      <c r="AU19" s="63">
        <v>-22315151</v>
      </c>
      <c r="AV19" s="17">
        <v>-40351814</v>
      </c>
      <c r="AW19" s="19">
        <v>-62666965</v>
      </c>
    </row>
    <row r="20" spans="1:49" s="10" customFormat="1" ht="12.75" x14ac:dyDescent="0.2">
      <c r="A20" s="43" t="s">
        <v>40</v>
      </c>
      <c r="B20" s="50">
        <v>-11031029</v>
      </c>
      <c r="C20" s="50">
        <v>1251961</v>
      </c>
      <c r="D20" s="50">
        <v>-70062600</v>
      </c>
      <c r="E20" s="50">
        <v>0</v>
      </c>
      <c r="F20" s="50">
        <v>0</v>
      </c>
      <c r="G20" s="63">
        <v>-79841668</v>
      </c>
      <c r="H20" s="50">
        <v>5484084100</v>
      </c>
      <c r="I20" s="51">
        <v>5404242432</v>
      </c>
      <c r="K20" s="43" t="s">
        <v>40</v>
      </c>
      <c r="L20" s="50">
        <v>-32523</v>
      </c>
      <c r="M20" s="50">
        <v>0</v>
      </c>
      <c r="N20" s="50">
        <v>0</v>
      </c>
      <c r="O20" s="50">
        <v>0</v>
      </c>
      <c r="P20" s="50">
        <v>0</v>
      </c>
      <c r="Q20" s="63">
        <v>-32523</v>
      </c>
      <c r="R20" s="50">
        <v>2753948759</v>
      </c>
      <c r="S20" s="51">
        <v>2753916236</v>
      </c>
      <c r="U20" s="43" t="s">
        <v>40</v>
      </c>
      <c r="V20" s="50">
        <v>-1031198</v>
      </c>
      <c r="W20" s="50">
        <v>10932739</v>
      </c>
      <c r="X20" s="50">
        <v>-3808812</v>
      </c>
      <c r="Y20" s="50">
        <v>0</v>
      </c>
      <c r="Z20" s="50">
        <v>0</v>
      </c>
      <c r="AA20" s="59">
        <v>6092729</v>
      </c>
      <c r="AB20" s="50">
        <v>6866221337</v>
      </c>
      <c r="AC20" s="51">
        <v>6872314066</v>
      </c>
      <c r="AE20" s="43" t="s">
        <v>40</v>
      </c>
      <c r="AF20" s="50">
        <v>-1081829</v>
      </c>
      <c r="AG20" s="50">
        <v>-8658978</v>
      </c>
      <c r="AH20" s="50">
        <v>0</v>
      </c>
      <c r="AI20" s="50">
        <v>0</v>
      </c>
      <c r="AJ20" s="50">
        <v>0</v>
      </c>
      <c r="AK20" s="59">
        <v>-9740807</v>
      </c>
      <c r="AL20" s="50">
        <v>9858111352</v>
      </c>
      <c r="AM20" s="51">
        <v>9848370545</v>
      </c>
      <c r="AO20" s="43" t="s">
        <v>40</v>
      </c>
      <c r="AP20" s="17">
        <v>-677154</v>
      </c>
      <c r="AQ20" s="17">
        <v>-190250</v>
      </c>
      <c r="AR20" s="17">
        <v>0</v>
      </c>
      <c r="AS20" s="17">
        <v>0</v>
      </c>
      <c r="AT20" s="17">
        <v>0</v>
      </c>
      <c r="AU20" s="63">
        <v>-867404</v>
      </c>
      <c r="AV20" s="17">
        <v>8982864086</v>
      </c>
      <c r="AW20" s="19">
        <v>8981996682</v>
      </c>
    </row>
    <row r="21" spans="1:49" s="10" customFormat="1" ht="12.75" x14ac:dyDescent="0.2">
      <c r="A21" s="43" t="s">
        <v>41</v>
      </c>
      <c r="B21" s="50">
        <v>-36869639</v>
      </c>
      <c r="C21" s="50">
        <v>-35972133</v>
      </c>
      <c r="D21" s="50">
        <v>-109912722</v>
      </c>
      <c r="E21" s="50">
        <v>0</v>
      </c>
      <c r="F21" s="50">
        <v>-1614266</v>
      </c>
      <c r="G21" s="63">
        <v>-184368760</v>
      </c>
      <c r="H21" s="50">
        <v>703380644</v>
      </c>
      <c r="I21" s="51">
        <v>519011884</v>
      </c>
      <c r="K21" s="43" t="s">
        <v>41</v>
      </c>
      <c r="L21" s="50">
        <v>-42623785</v>
      </c>
      <c r="M21" s="50">
        <v>-35420715</v>
      </c>
      <c r="N21" s="50">
        <v>-26211336</v>
      </c>
      <c r="O21" s="50">
        <v>0</v>
      </c>
      <c r="P21" s="50">
        <v>910066</v>
      </c>
      <c r="Q21" s="63">
        <v>-103345770</v>
      </c>
      <c r="R21" s="50">
        <v>711625091</v>
      </c>
      <c r="S21" s="51">
        <v>608279321</v>
      </c>
      <c r="U21" s="43" t="s">
        <v>41</v>
      </c>
      <c r="V21" s="50">
        <v>-39856966</v>
      </c>
      <c r="W21" s="50">
        <v>-23043121</v>
      </c>
      <c r="X21" s="50">
        <v>-95595649</v>
      </c>
      <c r="Y21" s="50">
        <v>0</v>
      </c>
      <c r="Z21" s="50">
        <v>-2649603</v>
      </c>
      <c r="AA21" s="59">
        <v>-161145339</v>
      </c>
      <c r="AB21" s="50">
        <v>851295920</v>
      </c>
      <c r="AC21" s="51">
        <v>690150581</v>
      </c>
      <c r="AE21" s="43" t="s">
        <v>41</v>
      </c>
      <c r="AF21" s="50">
        <v>-42891271</v>
      </c>
      <c r="AG21" s="50">
        <v>-59239507</v>
      </c>
      <c r="AH21" s="50">
        <v>41666060</v>
      </c>
      <c r="AI21" s="50">
        <v>138653</v>
      </c>
      <c r="AJ21" s="50">
        <v>-1563431</v>
      </c>
      <c r="AK21" s="59">
        <v>-61889496</v>
      </c>
      <c r="AL21" s="50">
        <v>951464760</v>
      </c>
      <c r="AM21" s="51">
        <v>889575264</v>
      </c>
      <c r="AO21" s="43" t="s">
        <v>41</v>
      </c>
      <c r="AP21" s="17">
        <v>-46729471</v>
      </c>
      <c r="AQ21" s="17">
        <v>-74297933</v>
      </c>
      <c r="AR21" s="17">
        <v>-78462974</v>
      </c>
      <c r="AS21" s="17">
        <v>836332</v>
      </c>
      <c r="AT21" s="17">
        <v>-1977804</v>
      </c>
      <c r="AU21" s="63">
        <v>-200631850</v>
      </c>
      <c r="AV21" s="17">
        <v>1092385969</v>
      </c>
      <c r="AW21" s="19">
        <v>891754119</v>
      </c>
    </row>
    <row r="22" spans="1:49" s="10" customFormat="1" ht="12.75" x14ac:dyDescent="0.2">
      <c r="A22" s="43" t="s">
        <v>42</v>
      </c>
      <c r="B22" s="50">
        <v>-1515390</v>
      </c>
      <c r="C22" s="50">
        <v>-2801811</v>
      </c>
      <c r="D22" s="50">
        <v>3525680</v>
      </c>
      <c r="E22" s="50">
        <v>0</v>
      </c>
      <c r="F22" s="50">
        <v>0</v>
      </c>
      <c r="G22" s="63">
        <v>-791521</v>
      </c>
      <c r="H22" s="50">
        <v>801426382</v>
      </c>
      <c r="I22" s="51">
        <v>800634861</v>
      </c>
      <c r="K22" s="43" t="s">
        <v>42</v>
      </c>
      <c r="L22" s="50">
        <v>-2883252</v>
      </c>
      <c r="M22" s="50">
        <v>-5154018</v>
      </c>
      <c r="N22" s="50">
        <v>-51453585</v>
      </c>
      <c r="O22" s="50">
        <v>0</v>
      </c>
      <c r="P22" s="50">
        <v>0</v>
      </c>
      <c r="Q22" s="63">
        <v>-59490855</v>
      </c>
      <c r="R22" s="50">
        <v>1314464582</v>
      </c>
      <c r="S22" s="51">
        <v>1254973727</v>
      </c>
      <c r="U22" s="43" t="s">
        <v>42</v>
      </c>
      <c r="V22" s="50">
        <v>-573682</v>
      </c>
      <c r="W22" s="50">
        <v>-8664918</v>
      </c>
      <c r="X22" s="50">
        <v>-38825919</v>
      </c>
      <c r="Y22" s="50">
        <v>0</v>
      </c>
      <c r="Z22" s="50">
        <v>0</v>
      </c>
      <c r="AA22" s="59">
        <v>-48064519</v>
      </c>
      <c r="AB22" s="50">
        <v>1320497148</v>
      </c>
      <c r="AC22" s="51">
        <v>1272432629</v>
      </c>
      <c r="AE22" s="43" t="s">
        <v>42</v>
      </c>
      <c r="AF22" s="50">
        <v>-294888</v>
      </c>
      <c r="AG22" s="50">
        <v>30680583</v>
      </c>
      <c r="AH22" s="50">
        <v>7949001</v>
      </c>
      <c r="AI22" s="50">
        <v>0</v>
      </c>
      <c r="AJ22" s="50">
        <v>0</v>
      </c>
      <c r="AK22" s="59">
        <v>38334696</v>
      </c>
      <c r="AL22" s="50">
        <v>880303428</v>
      </c>
      <c r="AM22" s="51">
        <v>918638124</v>
      </c>
      <c r="AO22" s="43" t="s">
        <v>42</v>
      </c>
      <c r="AP22" s="17">
        <v>-1335977</v>
      </c>
      <c r="AQ22" s="17">
        <v>-6081792</v>
      </c>
      <c r="AR22" s="17">
        <v>140468974</v>
      </c>
      <c r="AS22" s="17">
        <v>0</v>
      </c>
      <c r="AT22" s="17">
        <v>0</v>
      </c>
      <c r="AU22" s="63">
        <v>133051205</v>
      </c>
      <c r="AV22" s="17">
        <v>1092603360</v>
      </c>
      <c r="AW22" s="19">
        <v>1225654565</v>
      </c>
    </row>
    <row r="23" spans="1:49" s="10" customFormat="1" ht="12.75" x14ac:dyDescent="0.2">
      <c r="A23" s="43" t="s">
        <v>43</v>
      </c>
      <c r="B23" s="50">
        <v>-41939616</v>
      </c>
      <c r="C23" s="50">
        <v>-127261671</v>
      </c>
      <c r="D23" s="50">
        <v>-315555942</v>
      </c>
      <c r="E23" s="50">
        <v>550301</v>
      </c>
      <c r="F23" s="50">
        <v>-4495441</v>
      </c>
      <c r="G23" s="63">
        <v>-488702369</v>
      </c>
      <c r="H23" s="50">
        <v>-1095194</v>
      </c>
      <c r="I23" s="51">
        <v>-489797563</v>
      </c>
      <c r="K23" s="43" t="s">
        <v>43</v>
      </c>
      <c r="L23" s="50">
        <v>-29413488</v>
      </c>
      <c r="M23" s="50">
        <v>-70713367</v>
      </c>
      <c r="N23" s="50">
        <v>-169577822</v>
      </c>
      <c r="O23" s="50">
        <v>165367</v>
      </c>
      <c r="P23" s="50">
        <v>-4532513</v>
      </c>
      <c r="Q23" s="63">
        <v>-274071823</v>
      </c>
      <c r="R23" s="50">
        <v>133153610</v>
      </c>
      <c r="S23" s="51">
        <v>-140918213</v>
      </c>
      <c r="U23" s="43" t="s">
        <v>43</v>
      </c>
      <c r="V23" s="50">
        <v>-21850570</v>
      </c>
      <c r="W23" s="50">
        <v>-22045817</v>
      </c>
      <c r="X23" s="50">
        <v>-127004977</v>
      </c>
      <c r="Y23" s="50">
        <v>-171415</v>
      </c>
      <c r="Z23" s="50">
        <v>5685788</v>
      </c>
      <c r="AA23" s="59">
        <v>-165386991</v>
      </c>
      <c r="AB23" s="50">
        <v>111352307</v>
      </c>
      <c r="AC23" s="51">
        <v>-54034684</v>
      </c>
      <c r="AE23" s="43" t="s">
        <v>43</v>
      </c>
      <c r="AF23" s="50">
        <v>-33653071</v>
      </c>
      <c r="AG23" s="50">
        <v>-109161472</v>
      </c>
      <c r="AH23" s="50">
        <v>-179253878</v>
      </c>
      <c r="AI23" s="50">
        <v>-1075261</v>
      </c>
      <c r="AJ23" s="50">
        <v>-9091615</v>
      </c>
      <c r="AK23" s="59">
        <v>-332235297</v>
      </c>
      <c r="AL23" s="50">
        <v>105213602</v>
      </c>
      <c r="AM23" s="51">
        <v>-227021695</v>
      </c>
      <c r="AO23" s="43" t="s">
        <v>43</v>
      </c>
      <c r="AP23" s="17">
        <v>-40124265</v>
      </c>
      <c r="AQ23" s="17">
        <v>-44939641</v>
      </c>
      <c r="AR23" s="17">
        <v>-209799578</v>
      </c>
      <c r="AS23" s="17">
        <v>-590074</v>
      </c>
      <c r="AT23" s="17">
        <v>7609754</v>
      </c>
      <c r="AU23" s="63">
        <v>-287843804</v>
      </c>
      <c r="AV23" s="17">
        <v>-106605599</v>
      </c>
      <c r="AW23" s="19">
        <v>-394449403</v>
      </c>
    </row>
    <row r="24" spans="1:49" s="10" customFormat="1" ht="12.75" x14ac:dyDescent="0.2">
      <c r="A24" s="43" t="s">
        <v>44</v>
      </c>
      <c r="B24" s="50">
        <v>-60534790</v>
      </c>
      <c r="C24" s="50">
        <v>-133655660</v>
      </c>
      <c r="D24" s="50">
        <v>30475557</v>
      </c>
      <c r="E24" s="50">
        <v>0</v>
      </c>
      <c r="F24" s="50">
        <v>-46724780</v>
      </c>
      <c r="G24" s="63">
        <v>-210439673</v>
      </c>
      <c r="H24" s="50">
        <v>149952950</v>
      </c>
      <c r="I24" s="51">
        <v>-60486723</v>
      </c>
      <c r="K24" s="43" t="s">
        <v>44</v>
      </c>
      <c r="L24" s="50">
        <v>-60619481</v>
      </c>
      <c r="M24" s="50">
        <v>-134870925</v>
      </c>
      <c r="N24" s="50">
        <v>343207909</v>
      </c>
      <c r="O24" s="50">
        <v>0</v>
      </c>
      <c r="P24" s="50">
        <v>-29471272</v>
      </c>
      <c r="Q24" s="63">
        <v>118246231</v>
      </c>
      <c r="R24" s="50">
        <v>476619270</v>
      </c>
      <c r="S24" s="51">
        <v>594865501</v>
      </c>
      <c r="U24" s="43" t="s">
        <v>44</v>
      </c>
      <c r="V24" s="50">
        <v>-46446510</v>
      </c>
      <c r="W24" s="50">
        <v>-74080377</v>
      </c>
      <c r="X24" s="50">
        <v>439334829</v>
      </c>
      <c r="Y24" s="50">
        <v>0</v>
      </c>
      <c r="Z24" s="50">
        <v>-26384089</v>
      </c>
      <c r="AA24" s="59">
        <v>292423853</v>
      </c>
      <c r="AB24" s="50">
        <v>684410608</v>
      </c>
      <c r="AC24" s="51">
        <v>976834461</v>
      </c>
      <c r="AE24" s="43" t="s">
        <v>44</v>
      </c>
      <c r="AF24" s="50">
        <v>-50325078</v>
      </c>
      <c r="AG24" s="50">
        <v>-143351574</v>
      </c>
      <c r="AH24" s="50">
        <v>398049984</v>
      </c>
      <c r="AI24" s="50">
        <v>0</v>
      </c>
      <c r="AJ24" s="50">
        <v>-23538079</v>
      </c>
      <c r="AK24" s="59">
        <v>180835253</v>
      </c>
      <c r="AL24" s="50">
        <v>693569034</v>
      </c>
      <c r="AM24" s="51">
        <v>874404287</v>
      </c>
      <c r="AO24" s="43" t="s">
        <v>44</v>
      </c>
      <c r="AP24" s="17">
        <v>-42101638</v>
      </c>
      <c r="AQ24" s="17">
        <v>-106449219</v>
      </c>
      <c r="AR24" s="17">
        <v>523368733</v>
      </c>
      <c r="AS24" s="17">
        <v>0</v>
      </c>
      <c r="AT24" s="17">
        <v>-15946262</v>
      </c>
      <c r="AU24" s="63">
        <v>358871614</v>
      </c>
      <c r="AV24" s="17">
        <v>496443410</v>
      </c>
      <c r="AW24" s="19">
        <v>855315024</v>
      </c>
    </row>
    <row r="25" spans="1:49" s="10" customFormat="1" ht="12.75" x14ac:dyDescent="0.2">
      <c r="A25" s="43" t="s">
        <v>45</v>
      </c>
      <c r="B25" s="50">
        <v>-5699559</v>
      </c>
      <c r="C25" s="50">
        <v>25208892</v>
      </c>
      <c r="D25" s="50">
        <v>143809820</v>
      </c>
      <c r="E25" s="50">
        <v>0</v>
      </c>
      <c r="F25" s="50">
        <v>1633493</v>
      </c>
      <c r="G25" s="63">
        <v>164952646</v>
      </c>
      <c r="H25" s="50">
        <v>-120601368</v>
      </c>
      <c r="I25" s="51">
        <v>44351278</v>
      </c>
      <c r="K25" s="43" t="s">
        <v>45</v>
      </c>
      <c r="L25" s="50">
        <v>-1197211</v>
      </c>
      <c r="M25" s="50">
        <v>144621207</v>
      </c>
      <c r="N25" s="50">
        <v>127620008</v>
      </c>
      <c r="O25" s="50">
        <v>0</v>
      </c>
      <c r="P25" s="50">
        <v>-918396</v>
      </c>
      <c r="Q25" s="63">
        <v>270125608</v>
      </c>
      <c r="R25" s="50">
        <v>29388975</v>
      </c>
      <c r="S25" s="51">
        <v>299514583</v>
      </c>
      <c r="U25" s="43" t="s">
        <v>45</v>
      </c>
      <c r="V25" s="50">
        <v>2304764</v>
      </c>
      <c r="W25" s="50">
        <v>54208001</v>
      </c>
      <c r="X25" s="50">
        <v>163939413</v>
      </c>
      <c r="Y25" s="50">
        <v>0</v>
      </c>
      <c r="Z25" s="50">
        <v>6342290</v>
      </c>
      <c r="AA25" s="59">
        <v>226794468</v>
      </c>
      <c r="AB25" s="50">
        <v>94776760</v>
      </c>
      <c r="AC25" s="51">
        <v>321571228</v>
      </c>
      <c r="AE25" s="43" t="s">
        <v>45</v>
      </c>
      <c r="AF25" s="50">
        <v>-14451390</v>
      </c>
      <c r="AG25" s="50">
        <v>56505121</v>
      </c>
      <c r="AH25" s="50">
        <v>207737172</v>
      </c>
      <c r="AI25" s="50">
        <v>0</v>
      </c>
      <c r="AJ25" s="50">
        <v>749216</v>
      </c>
      <c r="AK25" s="59">
        <v>250540119</v>
      </c>
      <c r="AL25" s="50">
        <v>372747694</v>
      </c>
      <c r="AM25" s="51">
        <v>623287813</v>
      </c>
      <c r="AO25" s="43" t="s">
        <v>45</v>
      </c>
      <c r="AP25" s="17">
        <v>-37586827</v>
      </c>
      <c r="AQ25" s="17">
        <v>237664751</v>
      </c>
      <c r="AR25" s="17">
        <v>127076591</v>
      </c>
      <c r="AS25" s="17">
        <v>0</v>
      </c>
      <c r="AT25" s="17">
        <v>540750</v>
      </c>
      <c r="AU25" s="63">
        <v>327695265</v>
      </c>
      <c r="AV25" s="17">
        <v>242925057</v>
      </c>
      <c r="AW25" s="19">
        <v>570620322</v>
      </c>
    </row>
    <row r="26" spans="1:49" s="10" customFormat="1" ht="12.75" x14ac:dyDescent="0.2">
      <c r="A26" s="43" t="s">
        <v>46</v>
      </c>
      <c r="B26" s="50">
        <v>-42438112</v>
      </c>
      <c r="C26" s="50">
        <v>269680277</v>
      </c>
      <c r="D26" s="50">
        <v>423336660</v>
      </c>
      <c r="E26" s="50">
        <v>-446509</v>
      </c>
      <c r="F26" s="50">
        <v>32916582</v>
      </c>
      <c r="G26" s="63">
        <v>683048898</v>
      </c>
      <c r="H26" s="50">
        <v>509338844</v>
      </c>
      <c r="I26" s="51">
        <v>1192387742</v>
      </c>
      <c r="K26" s="43" t="s">
        <v>46</v>
      </c>
      <c r="L26" s="50">
        <v>-26344581</v>
      </c>
      <c r="M26" s="50">
        <v>389270890</v>
      </c>
      <c r="N26" s="50">
        <v>310005488</v>
      </c>
      <c r="O26" s="50">
        <v>-804150</v>
      </c>
      <c r="P26" s="50">
        <v>40538602</v>
      </c>
      <c r="Q26" s="63">
        <v>712666249</v>
      </c>
      <c r="R26" s="50">
        <v>926067282</v>
      </c>
      <c r="S26" s="51">
        <v>1638733531</v>
      </c>
      <c r="U26" s="43" t="s">
        <v>46</v>
      </c>
      <c r="V26" s="50">
        <v>-10510445</v>
      </c>
      <c r="W26" s="50">
        <v>447144872</v>
      </c>
      <c r="X26" s="50">
        <v>202217480</v>
      </c>
      <c r="Y26" s="50">
        <v>-747030</v>
      </c>
      <c r="Z26" s="50">
        <v>49976162</v>
      </c>
      <c r="AA26" s="59">
        <v>688081039</v>
      </c>
      <c r="AB26" s="50">
        <v>850095226</v>
      </c>
      <c r="AC26" s="51">
        <v>1538176265</v>
      </c>
      <c r="AE26" s="43" t="s">
        <v>46</v>
      </c>
      <c r="AF26" s="50">
        <v>-4363989</v>
      </c>
      <c r="AG26" s="50">
        <v>506948680</v>
      </c>
      <c r="AH26" s="50">
        <v>288144653</v>
      </c>
      <c r="AI26" s="50">
        <v>556854</v>
      </c>
      <c r="AJ26" s="50">
        <v>71821663</v>
      </c>
      <c r="AK26" s="59">
        <v>863107861</v>
      </c>
      <c r="AL26" s="50">
        <v>1004484205</v>
      </c>
      <c r="AM26" s="51">
        <v>1867592066</v>
      </c>
      <c r="AO26" s="43" t="s">
        <v>46</v>
      </c>
      <c r="AP26" s="17">
        <v>38684490</v>
      </c>
      <c r="AQ26" s="17">
        <v>642855690</v>
      </c>
      <c r="AR26" s="17">
        <v>655610567</v>
      </c>
      <c r="AS26" s="17">
        <v>-1438964</v>
      </c>
      <c r="AT26" s="17">
        <v>79432152</v>
      </c>
      <c r="AU26" s="63">
        <v>1415143935</v>
      </c>
      <c r="AV26" s="17">
        <v>1346433007</v>
      </c>
      <c r="AW26" s="19">
        <v>2761576942</v>
      </c>
    </row>
    <row r="27" spans="1:49" s="10" customFormat="1" ht="12.75" x14ac:dyDescent="0.2">
      <c r="A27" s="43" t="s">
        <v>47</v>
      </c>
      <c r="B27" s="50">
        <v>-44274918</v>
      </c>
      <c r="C27" s="50">
        <v>-130232344</v>
      </c>
      <c r="D27" s="50">
        <v>-477361061</v>
      </c>
      <c r="E27" s="50">
        <v>0</v>
      </c>
      <c r="F27" s="50">
        <v>-14268035</v>
      </c>
      <c r="G27" s="63">
        <v>-666136358</v>
      </c>
      <c r="H27" s="50">
        <v>-664308741</v>
      </c>
      <c r="I27" s="51">
        <v>-1330445099</v>
      </c>
      <c r="K27" s="43" t="s">
        <v>47</v>
      </c>
      <c r="L27" s="50">
        <v>-26882831</v>
      </c>
      <c r="M27" s="50">
        <v>-77331134</v>
      </c>
      <c r="N27" s="50">
        <v>-328227380</v>
      </c>
      <c r="O27" s="50">
        <v>0</v>
      </c>
      <c r="P27" s="50">
        <v>-13633007</v>
      </c>
      <c r="Q27" s="63">
        <v>-446074352</v>
      </c>
      <c r="R27" s="50">
        <v>-487137013</v>
      </c>
      <c r="S27" s="51">
        <v>-933211365</v>
      </c>
      <c r="U27" s="43" t="s">
        <v>47</v>
      </c>
      <c r="V27" s="50">
        <v>-32511633</v>
      </c>
      <c r="W27" s="50">
        <v>-72415481</v>
      </c>
      <c r="X27" s="50">
        <v>-89267898</v>
      </c>
      <c r="Y27" s="50">
        <v>0</v>
      </c>
      <c r="Z27" s="50">
        <v>-511208</v>
      </c>
      <c r="AA27" s="59">
        <v>-194706220</v>
      </c>
      <c r="AB27" s="50">
        <v>-869682414</v>
      </c>
      <c r="AC27" s="51">
        <v>-1064388634</v>
      </c>
      <c r="AE27" s="43" t="s">
        <v>47</v>
      </c>
      <c r="AF27" s="50">
        <v>-47046602</v>
      </c>
      <c r="AG27" s="50">
        <v>-63824235</v>
      </c>
      <c r="AH27" s="50">
        <v>-60430677</v>
      </c>
      <c r="AI27" s="50">
        <v>0</v>
      </c>
      <c r="AJ27" s="50">
        <v>-915454</v>
      </c>
      <c r="AK27" s="59">
        <v>-172216968</v>
      </c>
      <c r="AL27" s="50">
        <v>-341697381</v>
      </c>
      <c r="AM27" s="51">
        <v>-513914349</v>
      </c>
      <c r="AO27" s="43" t="s">
        <v>47</v>
      </c>
      <c r="AP27" s="17">
        <v>-56744010</v>
      </c>
      <c r="AQ27" s="17">
        <v>-37110161</v>
      </c>
      <c r="AR27" s="17">
        <v>-54721456</v>
      </c>
      <c r="AS27" s="17">
        <v>0</v>
      </c>
      <c r="AT27" s="17">
        <v>2721237</v>
      </c>
      <c r="AU27" s="63">
        <v>-145854390</v>
      </c>
      <c r="AV27" s="17">
        <v>-186915287</v>
      </c>
      <c r="AW27" s="19">
        <v>-332769677</v>
      </c>
    </row>
    <row r="28" spans="1:49" s="10" customFormat="1" ht="12.75" x14ac:dyDescent="0.2">
      <c r="A28" s="43" t="s">
        <v>48</v>
      </c>
      <c r="B28" s="50">
        <v>-56199596</v>
      </c>
      <c r="C28" s="50">
        <v>75647946</v>
      </c>
      <c r="D28" s="50">
        <v>511007019</v>
      </c>
      <c r="E28" s="50">
        <v>0</v>
      </c>
      <c r="F28" s="50">
        <v>-1049921</v>
      </c>
      <c r="G28" s="63">
        <v>529405448</v>
      </c>
      <c r="H28" s="50">
        <v>351990170</v>
      </c>
      <c r="I28" s="51">
        <v>881395618</v>
      </c>
      <c r="K28" s="43" t="s">
        <v>48</v>
      </c>
      <c r="L28" s="50">
        <v>-86611173</v>
      </c>
      <c r="M28" s="50">
        <v>39673340</v>
      </c>
      <c r="N28" s="50">
        <v>458171818</v>
      </c>
      <c r="O28" s="50">
        <v>0</v>
      </c>
      <c r="P28" s="50">
        <v>-881328</v>
      </c>
      <c r="Q28" s="63">
        <v>410352657</v>
      </c>
      <c r="R28" s="50">
        <v>1576832761</v>
      </c>
      <c r="S28" s="51">
        <v>1987185418</v>
      </c>
      <c r="U28" s="43" t="s">
        <v>48</v>
      </c>
      <c r="V28" s="50">
        <v>-131438524</v>
      </c>
      <c r="W28" s="50">
        <v>96730070</v>
      </c>
      <c r="X28" s="50">
        <v>345593356</v>
      </c>
      <c r="Y28" s="50">
        <v>0</v>
      </c>
      <c r="Z28" s="50">
        <v>-3464588</v>
      </c>
      <c r="AA28" s="59">
        <v>307420314</v>
      </c>
      <c r="AB28" s="50">
        <v>1538101900</v>
      </c>
      <c r="AC28" s="51">
        <v>1845522214</v>
      </c>
      <c r="AE28" s="43" t="s">
        <v>48</v>
      </c>
      <c r="AF28" s="50">
        <v>-23619111</v>
      </c>
      <c r="AG28" s="50">
        <v>102843981</v>
      </c>
      <c r="AH28" s="50">
        <v>338873059</v>
      </c>
      <c r="AI28" s="50">
        <v>0</v>
      </c>
      <c r="AJ28" s="50">
        <v>-1572225</v>
      </c>
      <c r="AK28" s="59">
        <v>416525704</v>
      </c>
      <c r="AL28" s="50">
        <v>1643885984</v>
      </c>
      <c r="AM28" s="51">
        <v>2060411688</v>
      </c>
      <c r="AO28" s="43" t="s">
        <v>48</v>
      </c>
      <c r="AP28" s="17">
        <v>-20173092</v>
      </c>
      <c r="AQ28" s="17">
        <v>49978990</v>
      </c>
      <c r="AR28" s="17">
        <v>504193600</v>
      </c>
      <c r="AS28" s="17">
        <v>0</v>
      </c>
      <c r="AT28" s="17">
        <v>-1347551</v>
      </c>
      <c r="AU28" s="63">
        <v>532651947</v>
      </c>
      <c r="AV28" s="17">
        <v>1419699054</v>
      </c>
      <c r="AW28" s="19">
        <v>1952351001</v>
      </c>
    </row>
    <row r="29" spans="1:49" s="10" customFormat="1" ht="12.75" x14ac:dyDescent="0.2">
      <c r="A29" s="43" t="s">
        <v>49</v>
      </c>
      <c r="B29" s="50">
        <v>-46794382</v>
      </c>
      <c r="C29" s="50">
        <v>145665038</v>
      </c>
      <c r="D29" s="50">
        <v>801114210</v>
      </c>
      <c r="E29" s="50">
        <v>168958</v>
      </c>
      <c r="F29" s="50">
        <v>6688079</v>
      </c>
      <c r="G29" s="63">
        <v>906841903</v>
      </c>
      <c r="H29" s="50">
        <v>44826667</v>
      </c>
      <c r="I29" s="51">
        <v>951668570</v>
      </c>
      <c r="K29" s="43" t="s">
        <v>49</v>
      </c>
      <c r="L29" s="50">
        <v>-77190259</v>
      </c>
      <c r="M29" s="50">
        <v>96663753</v>
      </c>
      <c r="N29" s="50">
        <v>565258158</v>
      </c>
      <c r="O29" s="50">
        <v>0</v>
      </c>
      <c r="P29" s="50">
        <v>-1157737</v>
      </c>
      <c r="Q29" s="63">
        <v>583573915</v>
      </c>
      <c r="R29" s="50">
        <v>283674305</v>
      </c>
      <c r="S29" s="51">
        <v>867248220</v>
      </c>
      <c r="U29" s="43" t="s">
        <v>49</v>
      </c>
      <c r="V29" s="50">
        <v>-25919616</v>
      </c>
      <c r="W29" s="50">
        <v>225289911</v>
      </c>
      <c r="X29" s="50">
        <v>780263755</v>
      </c>
      <c r="Y29" s="50">
        <v>0</v>
      </c>
      <c r="Z29" s="50">
        <v>2108237</v>
      </c>
      <c r="AA29" s="59">
        <v>981742287</v>
      </c>
      <c r="AB29" s="50">
        <v>236205218</v>
      </c>
      <c r="AC29" s="51">
        <v>1217947505</v>
      </c>
      <c r="AE29" s="43" t="s">
        <v>49</v>
      </c>
      <c r="AF29" s="50">
        <v>-33695198</v>
      </c>
      <c r="AG29" s="50">
        <v>152854572</v>
      </c>
      <c r="AH29" s="50">
        <v>751449247</v>
      </c>
      <c r="AI29" s="50">
        <v>0</v>
      </c>
      <c r="AJ29" s="50">
        <v>-4486941</v>
      </c>
      <c r="AK29" s="59">
        <v>866121680</v>
      </c>
      <c r="AL29" s="50">
        <v>646616222</v>
      </c>
      <c r="AM29" s="51">
        <v>1512737902</v>
      </c>
      <c r="AO29" s="43" t="s">
        <v>49</v>
      </c>
      <c r="AP29" s="17">
        <v>-35356240</v>
      </c>
      <c r="AQ29" s="17">
        <v>129177371</v>
      </c>
      <c r="AR29" s="17">
        <v>713308080</v>
      </c>
      <c r="AS29" s="17">
        <v>0</v>
      </c>
      <c r="AT29" s="17">
        <v>-126436</v>
      </c>
      <c r="AU29" s="63">
        <v>807002775</v>
      </c>
      <c r="AV29" s="17">
        <v>1071392285</v>
      </c>
      <c r="AW29" s="19">
        <v>1878395060</v>
      </c>
    </row>
    <row r="30" spans="1:49" s="10" customFormat="1" ht="12.75" x14ac:dyDescent="0.2">
      <c r="A30" s="43" t="s">
        <v>50</v>
      </c>
      <c r="B30" s="50">
        <v>-50470253</v>
      </c>
      <c r="C30" s="50">
        <v>-45995807</v>
      </c>
      <c r="D30" s="50">
        <v>67984398</v>
      </c>
      <c r="E30" s="50">
        <v>0</v>
      </c>
      <c r="F30" s="50">
        <v>-4554741</v>
      </c>
      <c r="G30" s="63">
        <v>-33036403</v>
      </c>
      <c r="H30" s="50">
        <v>560063125</v>
      </c>
      <c r="I30" s="51">
        <v>527026722</v>
      </c>
      <c r="K30" s="43" t="s">
        <v>50</v>
      </c>
      <c r="L30" s="50">
        <v>-15653796</v>
      </c>
      <c r="M30" s="50">
        <v>-7648843</v>
      </c>
      <c r="N30" s="50">
        <v>71885956</v>
      </c>
      <c r="O30" s="50">
        <v>0</v>
      </c>
      <c r="P30" s="50">
        <v>-217393</v>
      </c>
      <c r="Q30" s="63">
        <v>48365924</v>
      </c>
      <c r="R30" s="50">
        <v>330660505</v>
      </c>
      <c r="S30" s="51">
        <v>379026429</v>
      </c>
      <c r="U30" s="43" t="s">
        <v>50</v>
      </c>
      <c r="V30" s="50">
        <v>-9159194</v>
      </c>
      <c r="W30" s="50">
        <v>-2225746</v>
      </c>
      <c r="X30" s="50">
        <v>41576068</v>
      </c>
      <c r="Y30" s="50">
        <v>0</v>
      </c>
      <c r="Z30" s="50">
        <v>384032</v>
      </c>
      <c r="AA30" s="59">
        <v>30575160</v>
      </c>
      <c r="AB30" s="50">
        <v>278331465</v>
      </c>
      <c r="AC30" s="51">
        <v>308906625</v>
      </c>
      <c r="AE30" s="43" t="s">
        <v>50</v>
      </c>
      <c r="AF30" s="50">
        <v>-21887312</v>
      </c>
      <c r="AG30" s="50">
        <v>-2976707</v>
      </c>
      <c r="AH30" s="50">
        <v>16567070</v>
      </c>
      <c r="AI30" s="50">
        <v>0</v>
      </c>
      <c r="AJ30" s="50">
        <v>-2623888</v>
      </c>
      <c r="AK30" s="59">
        <v>-10920837</v>
      </c>
      <c r="AL30" s="50">
        <v>-28840193</v>
      </c>
      <c r="AM30" s="51">
        <v>-39761030</v>
      </c>
      <c r="AO30" s="43" t="s">
        <v>50</v>
      </c>
      <c r="AP30" s="17">
        <v>-18485060</v>
      </c>
      <c r="AQ30" s="17">
        <v>-4674511</v>
      </c>
      <c r="AR30" s="17">
        <v>25328991</v>
      </c>
      <c r="AS30" s="17">
        <v>0</v>
      </c>
      <c r="AT30" s="17">
        <v>-4091497</v>
      </c>
      <c r="AU30" s="63">
        <v>-1922077</v>
      </c>
      <c r="AV30" s="17">
        <v>35078223</v>
      </c>
      <c r="AW30" s="19">
        <v>33156146</v>
      </c>
    </row>
    <row r="31" spans="1:49" s="10" customFormat="1" ht="12.75" x14ac:dyDescent="0.2">
      <c r="A31" s="43" t="s">
        <v>51</v>
      </c>
      <c r="B31" s="50">
        <v>64923036</v>
      </c>
      <c r="C31" s="50">
        <v>52159378</v>
      </c>
      <c r="D31" s="50">
        <v>213857772</v>
      </c>
      <c r="E31" s="50">
        <v>0</v>
      </c>
      <c r="F31" s="50">
        <v>0</v>
      </c>
      <c r="G31" s="63">
        <v>330940186</v>
      </c>
      <c r="H31" s="50">
        <v>2889184591</v>
      </c>
      <c r="I31" s="51">
        <v>3220124777</v>
      </c>
      <c r="K31" s="43" t="s">
        <v>51</v>
      </c>
      <c r="L31" s="50">
        <v>28248661</v>
      </c>
      <c r="M31" s="50">
        <v>79057219</v>
      </c>
      <c r="N31" s="50">
        <v>201693204</v>
      </c>
      <c r="O31" s="50">
        <v>0</v>
      </c>
      <c r="P31" s="50">
        <v>0</v>
      </c>
      <c r="Q31" s="63">
        <v>308999084</v>
      </c>
      <c r="R31" s="50">
        <v>2156714748</v>
      </c>
      <c r="S31" s="51">
        <v>2465713832</v>
      </c>
      <c r="U31" s="43" t="s">
        <v>51</v>
      </c>
      <c r="V31" s="50">
        <v>9254688</v>
      </c>
      <c r="W31" s="50">
        <v>136611062</v>
      </c>
      <c r="X31" s="50">
        <v>184753638</v>
      </c>
      <c r="Y31" s="50">
        <v>0</v>
      </c>
      <c r="Z31" s="50">
        <v>36144</v>
      </c>
      <c r="AA31" s="59">
        <v>330655532</v>
      </c>
      <c r="AB31" s="50">
        <v>3140231134</v>
      </c>
      <c r="AC31" s="51">
        <v>3470886666</v>
      </c>
      <c r="AE31" s="43" t="s">
        <v>51</v>
      </c>
      <c r="AF31" s="50">
        <v>-5289631</v>
      </c>
      <c r="AG31" s="50">
        <v>129124455</v>
      </c>
      <c r="AH31" s="50">
        <v>89681780</v>
      </c>
      <c r="AI31" s="50">
        <v>0</v>
      </c>
      <c r="AJ31" s="50">
        <v>0</v>
      </c>
      <c r="AK31" s="59">
        <v>213516604</v>
      </c>
      <c r="AL31" s="50">
        <v>1740253904</v>
      </c>
      <c r="AM31" s="51">
        <v>1953770508</v>
      </c>
      <c r="AO31" s="43" t="s">
        <v>51</v>
      </c>
      <c r="AP31" s="17">
        <v>21452809</v>
      </c>
      <c r="AQ31" s="17">
        <v>131977910</v>
      </c>
      <c r="AR31" s="17">
        <v>158710675</v>
      </c>
      <c r="AS31" s="17">
        <v>0</v>
      </c>
      <c r="AT31" s="17">
        <v>0</v>
      </c>
      <c r="AU31" s="63">
        <v>312141394</v>
      </c>
      <c r="AV31" s="17">
        <v>1566116290</v>
      </c>
      <c r="AW31" s="19">
        <v>1878257684</v>
      </c>
    </row>
    <row r="32" spans="1:49" s="10" customFormat="1" ht="12.75" x14ac:dyDescent="0.2">
      <c r="A32" s="43" t="s">
        <v>52</v>
      </c>
      <c r="B32" s="50">
        <v>-31757085</v>
      </c>
      <c r="C32" s="50">
        <v>75394887</v>
      </c>
      <c r="D32" s="50">
        <v>382102886</v>
      </c>
      <c r="E32" s="50">
        <v>0</v>
      </c>
      <c r="F32" s="50">
        <v>-3790569</v>
      </c>
      <c r="G32" s="63">
        <v>421950119</v>
      </c>
      <c r="H32" s="50">
        <v>136444689</v>
      </c>
      <c r="I32" s="51">
        <v>558394808</v>
      </c>
      <c r="K32" s="43" t="s">
        <v>52</v>
      </c>
      <c r="L32" s="50">
        <v>-10083198</v>
      </c>
      <c r="M32" s="50">
        <v>16671235</v>
      </c>
      <c r="N32" s="50">
        <v>364183729</v>
      </c>
      <c r="O32" s="50">
        <v>0</v>
      </c>
      <c r="P32" s="50">
        <v>-1998503</v>
      </c>
      <c r="Q32" s="63">
        <v>368773263</v>
      </c>
      <c r="R32" s="50">
        <v>51344233</v>
      </c>
      <c r="S32" s="51">
        <v>420117496</v>
      </c>
      <c r="U32" s="43" t="s">
        <v>52</v>
      </c>
      <c r="V32" s="50">
        <v>-18456029</v>
      </c>
      <c r="W32" s="50">
        <v>25134169</v>
      </c>
      <c r="X32" s="50">
        <v>434904091</v>
      </c>
      <c r="Y32" s="50">
        <v>0</v>
      </c>
      <c r="Z32" s="50">
        <v>-3427142</v>
      </c>
      <c r="AA32" s="59">
        <v>438155089</v>
      </c>
      <c r="AB32" s="50">
        <v>86962046</v>
      </c>
      <c r="AC32" s="51">
        <v>525117135</v>
      </c>
      <c r="AE32" s="43" t="s">
        <v>52</v>
      </c>
      <c r="AF32" s="50">
        <v>-20604243</v>
      </c>
      <c r="AG32" s="50">
        <v>67723357</v>
      </c>
      <c r="AH32" s="50">
        <v>451062530</v>
      </c>
      <c r="AI32" s="50">
        <v>44802</v>
      </c>
      <c r="AJ32" s="50">
        <v>-7278079</v>
      </c>
      <c r="AK32" s="59">
        <v>490948367</v>
      </c>
      <c r="AL32" s="50">
        <v>89130816</v>
      </c>
      <c r="AM32" s="51">
        <v>580079183</v>
      </c>
      <c r="AO32" s="43" t="s">
        <v>52</v>
      </c>
      <c r="AP32" s="17">
        <v>28549783</v>
      </c>
      <c r="AQ32" s="17">
        <v>87365083</v>
      </c>
      <c r="AR32" s="17">
        <v>475135580</v>
      </c>
      <c r="AS32" s="17">
        <v>32736</v>
      </c>
      <c r="AT32" s="17">
        <v>-4031869</v>
      </c>
      <c r="AU32" s="63">
        <v>587051313</v>
      </c>
      <c r="AV32" s="17">
        <v>78228559</v>
      </c>
      <c r="AW32" s="19">
        <v>665279872</v>
      </c>
    </row>
    <row r="33" spans="1:49" s="10" customFormat="1" ht="12.75" x14ac:dyDescent="0.2">
      <c r="A33" s="43" t="s">
        <v>53</v>
      </c>
      <c r="B33" s="50">
        <v>-11072844</v>
      </c>
      <c r="C33" s="50">
        <v>-5867727</v>
      </c>
      <c r="D33" s="50">
        <v>-7230121</v>
      </c>
      <c r="E33" s="50">
        <v>0</v>
      </c>
      <c r="F33" s="50">
        <v>-1966828</v>
      </c>
      <c r="G33" s="63">
        <v>-26137520</v>
      </c>
      <c r="H33" s="50">
        <v>0</v>
      </c>
      <c r="I33" s="51">
        <v>-26137520</v>
      </c>
      <c r="K33" s="43" t="s">
        <v>53</v>
      </c>
      <c r="L33" s="50">
        <v>-18209790</v>
      </c>
      <c r="M33" s="50">
        <v>-92681406</v>
      </c>
      <c r="N33" s="50">
        <v>3198629</v>
      </c>
      <c r="O33" s="50">
        <v>0</v>
      </c>
      <c r="P33" s="50">
        <v>-4538528</v>
      </c>
      <c r="Q33" s="63">
        <v>-112231095</v>
      </c>
      <c r="R33" s="50">
        <v>0</v>
      </c>
      <c r="S33" s="51">
        <v>-112231095</v>
      </c>
      <c r="U33" s="43" t="s">
        <v>53</v>
      </c>
      <c r="V33" s="50">
        <v>-8603633</v>
      </c>
      <c r="W33" s="50">
        <v>-13477047</v>
      </c>
      <c r="X33" s="50">
        <v>6074512</v>
      </c>
      <c r="Y33" s="50">
        <v>0</v>
      </c>
      <c r="Z33" s="50">
        <v>2297273</v>
      </c>
      <c r="AA33" s="59">
        <v>-13708895</v>
      </c>
      <c r="AB33" s="50">
        <v>0</v>
      </c>
      <c r="AC33" s="51">
        <v>-13708895</v>
      </c>
      <c r="AE33" s="43" t="s">
        <v>53</v>
      </c>
      <c r="AF33" s="50">
        <v>-10173631</v>
      </c>
      <c r="AG33" s="50">
        <v>-18150832</v>
      </c>
      <c r="AH33" s="50">
        <v>16590233</v>
      </c>
      <c r="AI33" s="50">
        <v>4961</v>
      </c>
      <c r="AJ33" s="50">
        <v>4850686</v>
      </c>
      <c r="AK33" s="59">
        <v>-6878583</v>
      </c>
      <c r="AL33" s="50">
        <v>0</v>
      </c>
      <c r="AM33" s="51">
        <v>-6878583</v>
      </c>
      <c r="AO33" s="43" t="s">
        <v>53</v>
      </c>
      <c r="AP33" s="17">
        <v>-18006113</v>
      </c>
      <c r="AQ33" s="17">
        <v>-7600617</v>
      </c>
      <c r="AR33" s="17">
        <v>16987999</v>
      </c>
      <c r="AS33" s="17">
        <v>5358</v>
      </c>
      <c r="AT33" s="17">
        <v>6578076</v>
      </c>
      <c r="AU33" s="63">
        <v>-2035297</v>
      </c>
      <c r="AV33" s="17">
        <v>0</v>
      </c>
      <c r="AW33" s="19">
        <v>-2035297</v>
      </c>
    </row>
    <row r="34" spans="1:49" s="10" customFormat="1" ht="12.75" x14ac:dyDescent="0.2">
      <c r="A34" s="43" t="s">
        <v>54</v>
      </c>
      <c r="B34" s="50">
        <v>7590740</v>
      </c>
      <c r="C34" s="50">
        <v>1777029</v>
      </c>
      <c r="D34" s="50">
        <v>-42018987</v>
      </c>
      <c r="E34" s="50">
        <v>0</v>
      </c>
      <c r="F34" s="50">
        <v>-22929995</v>
      </c>
      <c r="G34" s="63">
        <v>-55581213</v>
      </c>
      <c r="H34" s="50">
        <v>169858596</v>
      </c>
      <c r="I34" s="51">
        <v>114277383</v>
      </c>
      <c r="K34" s="43" t="s">
        <v>54</v>
      </c>
      <c r="L34" s="50">
        <v>13984610</v>
      </c>
      <c r="M34" s="50">
        <v>34749587</v>
      </c>
      <c r="N34" s="50">
        <v>61139642</v>
      </c>
      <c r="O34" s="50">
        <v>0</v>
      </c>
      <c r="P34" s="50">
        <v>-378788</v>
      </c>
      <c r="Q34" s="63">
        <v>109495051</v>
      </c>
      <c r="R34" s="50">
        <v>242657899</v>
      </c>
      <c r="S34" s="51">
        <v>352152950</v>
      </c>
      <c r="U34" s="43" t="s">
        <v>54</v>
      </c>
      <c r="V34" s="50">
        <v>9366066</v>
      </c>
      <c r="W34" s="50">
        <v>51911812</v>
      </c>
      <c r="X34" s="50">
        <v>111399830</v>
      </c>
      <c r="Y34" s="50">
        <v>0</v>
      </c>
      <c r="Z34" s="50">
        <v>-15946545</v>
      </c>
      <c r="AA34" s="59">
        <v>156731163</v>
      </c>
      <c r="AB34" s="50">
        <v>124080519</v>
      </c>
      <c r="AC34" s="51">
        <v>280811682</v>
      </c>
      <c r="AE34" s="43" t="s">
        <v>54</v>
      </c>
      <c r="AF34" s="50">
        <v>29927286</v>
      </c>
      <c r="AG34" s="50">
        <v>88465781</v>
      </c>
      <c r="AH34" s="50">
        <v>81827406</v>
      </c>
      <c r="AI34" s="50">
        <v>0</v>
      </c>
      <c r="AJ34" s="50">
        <v>-14694171</v>
      </c>
      <c r="AK34" s="59">
        <v>185526302</v>
      </c>
      <c r="AL34" s="50">
        <v>243266755</v>
      </c>
      <c r="AM34" s="51">
        <v>428793057</v>
      </c>
      <c r="AO34" s="43" t="s">
        <v>54</v>
      </c>
      <c r="AP34" s="17">
        <v>64491205</v>
      </c>
      <c r="AQ34" s="17">
        <v>64100578</v>
      </c>
      <c r="AR34" s="17">
        <v>111013927</v>
      </c>
      <c r="AS34" s="17">
        <v>8828</v>
      </c>
      <c r="AT34" s="17">
        <v>-10001447</v>
      </c>
      <c r="AU34" s="63">
        <v>229613091</v>
      </c>
      <c r="AV34" s="17">
        <v>202292802</v>
      </c>
      <c r="AW34" s="19">
        <v>431905893</v>
      </c>
    </row>
    <row r="35" spans="1:49" s="10" customFormat="1" ht="12.75" x14ac:dyDescent="0.2">
      <c r="A35" s="43" t="s">
        <v>55</v>
      </c>
      <c r="B35" s="50">
        <v>27197030</v>
      </c>
      <c r="C35" s="50">
        <v>-3263390</v>
      </c>
      <c r="D35" s="50">
        <v>-3754204</v>
      </c>
      <c r="E35" s="50">
        <v>0</v>
      </c>
      <c r="F35" s="50">
        <v>0</v>
      </c>
      <c r="G35" s="63">
        <v>20179436</v>
      </c>
      <c r="H35" s="50">
        <v>-3596225009</v>
      </c>
      <c r="I35" s="51">
        <v>-3576045573</v>
      </c>
      <c r="K35" s="43" t="s">
        <v>55</v>
      </c>
      <c r="L35" s="50">
        <v>42448571</v>
      </c>
      <c r="M35" s="50">
        <v>622531</v>
      </c>
      <c r="N35" s="50">
        <v>-5307622</v>
      </c>
      <c r="O35" s="50">
        <v>30451</v>
      </c>
      <c r="P35" s="50">
        <v>0</v>
      </c>
      <c r="Q35" s="63">
        <v>37793931</v>
      </c>
      <c r="R35" s="50">
        <v>-3368307183</v>
      </c>
      <c r="S35" s="51">
        <v>-3330513252</v>
      </c>
      <c r="U35" s="43" t="s">
        <v>55</v>
      </c>
      <c r="V35" s="50">
        <v>12823799</v>
      </c>
      <c r="W35" s="50">
        <v>1213054</v>
      </c>
      <c r="X35" s="50">
        <v>55600985</v>
      </c>
      <c r="Y35" s="50">
        <v>5437</v>
      </c>
      <c r="Z35" s="50">
        <v>0</v>
      </c>
      <c r="AA35" s="59">
        <v>69643275</v>
      </c>
      <c r="AB35" s="50">
        <v>-2618707981</v>
      </c>
      <c r="AC35" s="51">
        <v>-2549064706</v>
      </c>
      <c r="AE35" s="43" t="s">
        <v>55</v>
      </c>
      <c r="AF35" s="50">
        <v>-43037437</v>
      </c>
      <c r="AG35" s="50">
        <v>3694505</v>
      </c>
      <c r="AH35" s="50">
        <v>-21784018</v>
      </c>
      <c r="AI35" s="50">
        <v>55526</v>
      </c>
      <c r="AJ35" s="50">
        <v>0</v>
      </c>
      <c r="AK35" s="59">
        <v>-61071424</v>
      </c>
      <c r="AL35" s="50">
        <v>-4263785267</v>
      </c>
      <c r="AM35" s="51">
        <v>-4324856691</v>
      </c>
      <c r="AO35" s="43" t="s">
        <v>55</v>
      </c>
      <c r="AP35" s="17">
        <v>-49988736</v>
      </c>
      <c r="AQ35" s="17">
        <v>-219125505</v>
      </c>
      <c r="AR35" s="17">
        <v>-7472861</v>
      </c>
      <c r="AS35" s="17">
        <v>0</v>
      </c>
      <c r="AT35" s="17">
        <v>0</v>
      </c>
      <c r="AU35" s="63">
        <v>-276587102</v>
      </c>
      <c r="AV35" s="17">
        <v>-4338964338</v>
      </c>
      <c r="AW35" s="19">
        <v>-4615551440</v>
      </c>
    </row>
    <row r="36" spans="1:49" s="10" customFormat="1" ht="12.75" x14ac:dyDescent="0.2">
      <c r="A36" s="43" t="s">
        <v>56</v>
      </c>
      <c r="B36" s="50">
        <v>-2699689</v>
      </c>
      <c r="C36" s="50">
        <v>2616012</v>
      </c>
      <c r="D36" s="50">
        <v>-8616368</v>
      </c>
      <c r="E36" s="50">
        <v>0</v>
      </c>
      <c r="F36" s="50">
        <v>0</v>
      </c>
      <c r="G36" s="63">
        <v>-8700045</v>
      </c>
      <c r="H36" s="50">
        <v>3484560</v>
      </c>
      <c r="I36" s="51">
        <v>-5215485</v>
      </c>
      <c r="K36" s="43" t="s">
        <v>56</v>
      </c>
      <c r="L36" s="50">
        <v>-29895345</v>
      </c>
      <c r="M36" s="50">
        <v>0</v>
      </c>
      <c r="N36" s="50">
        <v>-4496150</v>
      </c>
      <c r="O36" s="50">
        <v>0</v>
      </c>
      <c r="P36" s="50">
        <v>0</v>
      </c>
      <c r="Q36" s="63">
        <v>-34391495</v>
      </c>
      <c r="R36" s="50">
        <v>3748610</v>
      </c>
      <c r="S36" s="51">
        <v>-30642885</v>
      </c>
      <c r="U36" s="43" t="s">
        <v>56</v>
      </c>
      <c r="V36" s="50">
        <v>-7135513</v>
      </c>
      <c r="W36" s="50">
        <v>32602</v>
      </c>
      <c r="X36" s="50">
        <v>-2762670</v>
      </c>
      <c r="Y36" s="50">
        <v>0</v>
      </c>
      <c r="Z36" s="50">
        <v>0</v>
      </c>
      <c r="AA36" s="59">
        <v>-9865581</v>
      </c>
      <c r="AB36" s="50">
        <v>1119524</v>
      </c>
      <c r="AC36" s="51">
        <v>-8746057</v>
      </c>
      <c r="AE36" s="43" t="s">
        <v>56</v>
      </c>
      <c r="AF36" s="50">
        <v>148589</v>
      </c>
      <c r="AG36" s="50">
        <v>-5886138</v>
      </c>
      <c r="AH36" s="50">
        <v>-3583701</v>
      </c>
      <c r="AI36" s="50">
        <v>0</v>
      </c>
      <c r="AJ36" s="50">
        <v>0</v>
      </c>
      <c r="AK36" s="59">
        <v>-9321250</v>
      </c>
      <c r="AL36" s="50">
        <v>2714808</v>
      </c>
      <c r="AM36" s="51">
        <v>-6606442</v>
      </c>
      <c r="AO36" s="43" t="s">
        <v>56</v>
      </c>
      <c r="AP36" s="17">
        <v>-2580010</v>
      </c>
      <c r="AQ36" s="17">
        <v>-681733</v>
      </c>
      <c r="AR36" s="17">
        <v>-4394641</v>
      </c>
      <c r="AS36" s="17">
        <v>0</v>
      </c>
      <c r="AT36" s="17">
        <v>0</v>
      </c>
      <c r="AU36" s="63">
        <v>-7656384</v>
      </c>
      <c r="AV36" s="17">
        <v>3474015</v>
      </c>
      <c r="AW36" s="19">
        <v>-4182369</v>
      </c>
    </row>
    <row r="37" spans="1:49" s="10" customFormat="1" ht="12.75" x14ac:dyDescent="0.2">
      <c r="A37" s="43" t="s">
        <v>57</v>
      </c>
      <c r="B37" s="50">
        <v>-159174</v>
      </c>
      <c r="C37" s="50">
        <v>-20789801</v>
      </c>
      <c r="D37" s="50">
        <v>0</v>
      </c>
      <c r="E37" s="50">
        <v>0</v>
      </c>
      <c r="F37" s="50">
        <v>0</v>
      </c>
      <c r="G37" s="63">
        <v>-20948975</v>
      </c>
      <c r="H37" s="50">
        <v>0</v>
      </c>
      <c r="I37" s="51">
        <v>-20948975</v>
      </c>
      <c r="K37" s="43" t="s">
        <v>57</v>
      </c>
      <c r="L37" s="50">
        <v>156535</v>
      </c>
      <c r="M37" s="50">
        <v>-619830</v>
      </c>
      <c r="N37" s="50">
        <v>0</v>
      </c>
      <c r="O37" s="50">
        <v>0</v>
      </c>
      <c r="P37" s="50">
        <v>0</v>
      </c>
      <c r="Q37" s="63">
        <v>-463295</v>
      </c>
      <c r="R37" s="50">
        <v>0</v>
      </c>
      <c r="S37" s="51">
        <v>-463295</v>
      </c>
      <c r="U37" s="43" t="s">
        <v>57</v>
      </c>
      <c r="V37" s="50">
        <v>0</v>
      </c>
      <c r="W37" s="50">
        <v>-213162</v>
      </c>
      <c r="X37" s="50">
        <v>0</v>
      </c>
      <c r="Y37" s="50">
        <v>0</v>
      </c>
      <c r="Z37" s="50">
        <v>0</v>
      </c>
      <c r="AA37" s="59">
        <v>-213162</v>
      </c>
      <c r="AB37" s="50">
        <v>0</v>
      </c>
      <c r="AC37" s="51">
        <v>-213162</v>
      </c>
      <c r="AE37" s="43" t="s">
        <v>57</v>
      </c>
      <c r="AF37" s="50">
        <v>0</v>
      </c>
      <c r="AG37" s="50">
        <v>0</v>
      </c>
      <c r="AH37" s="50">
        <v>-45862</v>
      </c>
      <c r="AI37" s="50">
        <v>0</v>
      </c>
      <c r="AJ37" s="50">
        <v>0</v>
      </c>
      <c r="AK37" s="59">
        <v>-45862</v>
      </c>
      <c r="AL37" s="50">
        <v>0</v>
      </c>
      <c r="AM37" s="51">
        <v>-45862</v>
      </c>
      <c r="AO37" s="43" t="s">
        <v>57</v>
      </c>
      <c r="AP37" s="17">
        <v>0</v>
      </c>
      <c r="AQ37" s="17">
        <v>0</v>
      </c>
      <c r="AR37" s="17">
        <v>-3232857</v>
      </c>
      <c r="AS37" s="17">
        <v>0</v>
      </c>
      <c r="AT37" s="17">
        <v>0</v>
      </c>
      <c r="AU37" s="63">
        <v>-3232857</v>
      </c>
      <c r="AV37" s="17">
        <v>0</v>
      </c>
      <c r="AW37" s="19">
        <v>-3232857</v>
      </c>
    </row>
    <row r="38" spans="1:49" s="10" customFormat="1" ht="12.75" x14ac:dyDescent="0.2">
      <c r="A38" s="43" t="s">
        <v>58</v>
      </c>
      <c r="B38" s="50">
        <v>30700931</v>
      </c>
      <c r="C38" s="50">
        <v>171391372</v>
      </c>
      <c r="D38" s="50">
        <v>203204247</v>
      </c>
      <c r="E38" s="50">
        <v>3886725</v>
      </c>
      <c r="F38" s="50">
        <v>8548148</v>
      </c>
      <c r="G38" s="63">
        <v>417731423</v>
      </c>
      <c r="H38" s="50">
        <v>321730389</v>
      </c>
      <c r="I38" s="51">
        <v>739461812</v>
      </c>
      <c r="K38" s="43" t="s">
        <v>58</v>
      </c>
      <c r="L38" s="50">
        <v>25820094</v>
      </c>
      <c r="M38" s="50">
        <v>89402101</v>
      </c>
      <c r="N38" s="50">
        <v>95618242</v>
      </c>
      <c r="O38" s="50">
        <v>556023</v>
      </c>
      <c r="P38" s="50">
        <v>2564971</v>
      </c>
      <c r="Q38" s="63">
        <v>213961431</v>
      </c>
      <c r="R38" s="50">
        <v>190272135</v>
      </c>
      <c r="S38" s="51">
        <v>404233566</v>
      </c>
      <c r="U38" s="43" t="s">
        <v>58</v>
      </c>
      <c r="V38" s="50">
        <v>71715690</v>
      </c>
      <c r="W38" s="50">
        <v>310584752</v>
      </c>
      <c r="X38" s="50">
        <v>166524738</v>
      </c>
      <c r="Y38" s="50">
        <v>1105473</v>
      </c>
      <c r="Z38" s="50">
        <v>17998171</v>
      </c>
      <c r="AA38" s="59">
        <v>567928824</v>
      </c>
      <c r="AB38" s="50">
        <v>326361557</v>
      </c>
      <c r="AC38" s="51">
        <v>894290381</v>
      </c>
      <c r="AE38" s="43" t="s">
        <v>58</v>
      </c>
      <c r="AF38" s="50">
        <v>150664324</v>
      </c>
      <c r="AG38" s="50">
        <v>402822393</v>
      </c>
      <c r="AH38" s="50">
        <v>222599781</v>
      </c>
      <c r="AI38" s="50">
        <v>520848</v>
      </c>
      <c r="AJ38" s="50">
        <v>44096848</v>
      </c>
      <c r="AK38" s="59">
        <v>820704194</v>
      </c>
      <c r="AL38" s="50">
        <v>659215155</v>
      </c>
      <c r="AM38" s="51">
        <v>1479919349</v>
      </c>
      <c r="AO38" s="43" t="s">
        <v>58</v>
      </c>
      <c r="AP38" s="17">
        <v>83503233</v>
      </c>
      <c r="AQ38" s="17">
        <v>370446258</v>
      </c>
      <c r="AR38" s="17">
        <v>118860418</v>
      </c>
      <c r="AS38" s="17">
        <v>-73810</v>
      </c>
      <c r="AT38" s="17">
        <v>38487406</v>
      </c>
      <c r="AU38" s="63">
        <v>611223505</v>
      </c>
      <c r="AV38" s="17">
        <v>727437990</v>
      </c>
      <c r="AW38" s="19">
        <v>1338661495</v>
      </c>
    </row>
    <row r="39" spans="1:49" s="10" customFormat="1" ht="12.75" x14ac:dyDescent="0.2">
      <c r="A39" s="43" t="s">
        <v>59</v>
      </c>
      <c r="B39" s="50">
        <v>-2059073</v>
      </c>
      <c r="C39" s="50">
        <v>-4399558</v>
      </c>
      <c r="D39" s="50">
        <v>0</v>
      </c>
      <c r="E39" s="50">
        <v>0</v>
      </c>
      <c r="F39" s="50">
        <v>0</v>
      </c>
      <c r="G39" s="63">
        <v>-6458631</v>
      </c>
      <c r="H39" s="50">
        <v>0</v>
      </c>
      <c r="I39" s="51">
        <v>-6458631</v>
      </c>
      <c r="K39" s="43" t="s">
        <v>59</v>
      </c>
      <c r="L39" s="50">
        <v>-3748024</v>
      </c>
      <c r="M39" s="50">
        <v>-2035309</v>
      </c>
      <c r="N39" s="50">
        <v>0</v>
      </c>
      <c r="O39" s="50">
        <v>0</v>
      </c>
      <c r="P39" s="50">
        <v>0</v>
      </c>
      <c r="Q39" s="63">
        <v>-5783333</v>
      </c>
      <c r="R39" s="50">
        <v>0</v>
      </c>
      <c r="S39" s="51">
        <v>-5783333</v>
      </c>
      <c r="U39" s="43" t="s">
        <v>59</v>
      </c>
      <c r="V39" s="50">
        <v>-1432384</v>
      </c>
      <c r="W39" s="50">
        <v>-4182956</v>
      </c>
      <c r="X39" s="50">
        <v>1129713</v>
      </c>
      <c r="Y39" s="50">
        <v>0</v>
      </c>
      <c r="Z39" s="50">
        <v>0</v>
      </c>
      <c r="AA39" s="59">
        <v>-4485627</v>
      </c>
      <c r="AB39" s="50">
        <v>0</v>
      </c>
      <c r="AC39" s="51">
        <v>-4485627</v>
      </c>
      <c r="AE39" s="43" t="s">
        <v>59</v>
      </c>
      <c r="AF39" s="50">
        <v>-898373</v>
      </c>
      <c r="AG39" s="50">
        <v>-213413</v>
      </c>
      <c r="AH39" s="50">
        <v>1269536</v>
      </c>
      <c r="AI39" s="50">
        <v>0</v>
      </c>
      <c r="AJ39" s="50">
        <v>0</v>
      </c>
      <c r="AK39" s="59">
        <v>157750</v>
      </c>
      <c r="AL39" s="50">
        <v>0</v>
      </c>
      <c r="AM39" s="51">
        <v>157750</v>
      </c>
      <c r="AO39" s="43" t="s">
        <v>59</v>
      </c>
      <c r="AP39" s="17">
        <v>-1027475</v>
      </c>
      <c r="AQ39" s="17">
        <v>-2784976</v>
      </c>
      <c r="AR39" s="17">
        <v>-275581</v>
      </c>
      <c r="AS39" s="17">
        <v>0</v>
      </c>
      <c r="AT39" s="17">
        <v>0</v>
      </c>
      <c r="AU39" s="63">
        <v>-4088032</v>
      </c>
      <c r="AV39" s="17">
        <v>0</v>
      </c>
      <c r="AW39" s="19">
        <v>-4088032</v>
      </c>
    </row>
    <row r="40" spans="1:49" s="10" customFormat="1" ht="12.75" x14ac:dyDescent="0.2">
      <c r="A40" s="43" t="s">
        <v>60</v>
      </c>
      <c r="B40" s="50">
        <v>-322697578</v>
      </c>
      <c r="C40" s="50">
        <v>-41698346</v>
      </c>
      <c r="D40" s="50">
        <v>-78698197</v>
      </c>
      <c r="E40" s="50">
        <v>436871</v>
      </c>
      <c r="F40" s="50">
        <v>5572773</v>
      </c>
      <c r="G40" s="63">
        <v>-437084477</v>
      </c>
      <c r="H40" s="50">
        <v>-225725326</v>
      </c>
      <c r="I40" s="51">
        <v>-662809803</v>
      </c>
      <c r="K40" s="43" t="s">
        <v>60</v>
      </c>
      <c r="L40" s="50">
        <v>-97613452</v>
      </c>
      <c r="M40" s="50">
        <v>5427505</v>
      </c>
      <c r="N40" s="50">
        <v>-726044043</v>
      </c>
      <c r="O40" s="50">
        <v>343924</v>
      </c>
      <c r="P40" s="50">
        <v>-2792686</v>
      </c>
      <c r="Q40" s="63">
        <v>-820678752</v>
      </c>
      <c r="R40" s="50">
        <v>-332639896</v>
      </c>
      <c r="S40" s="51">
        <v>-1153318648</v>
      </c>
      <c r="U40" s="43" t="s">
        <v>60</v>
      </c>
      <c r="V40" s="50">
        <v>-43339566</v>
      </c>
      <c r="W40" s="50">
        <v>9124260</v>
      </c>
      <c r="X40" s="50">
        <v>-16791325</v>
      </c>
      <c r="Y40" s="50">
        <v>447013</v>
      </c>
      <c r="Z40" s="50">
        <v>-4165195</v>
      </c>
      <c r="AA40" s="59">
        <v>-54724813</v>
      </c>
      <c r="AB40" s="50">
        <v>-343975908</v>
      </c>
      <c r="AC40" s="51">
        <v>-398700721</v>
      </c>
      <c r="AE40" s="43" t="s">
        <v>60</v>
      </c>
      <c r="AF40" s="50">
        <v>-15070605</v>
      </c>
      <c r="AG40" s="50">
        <v>-15736896</v>
      </c>
      <c r="AH40" s="50">
        <v>-11424179</v>
      </c>
      <c r="AI40" s="50">
        <v>283763</v>
      </c>
      <c r="AJ40" s="50">
        <v>-418207</v>
      </c>
      <c r="AK40" s="59">
        <v>-42366124</v>
      </c>
      <c r="AL40" s="50">
        <v>-109978096</v>
      </c>
      <c r="AM40" s="51">
        <v>-152344220</v>
      </c>
      <c r="AO40" s="43" t="s">
        <v>60</v>
      </c>
      <c r="AP40" s="17">
        <v>-10489056</v>
      </c>
      <c r="AQ40" s="17">
        <v>64251608</v>
      </c>
      <c r="AR40" s="17">
        <v>-30388143</v>
      </c>
      <c r="AS40" s="17">
        <v>145721</v>
      </c>
      <c r="AT40" s="17">
        <v>-59003</v>
      </c>
      <c r="AU40" s="63">
        <v>23461127</v>
      </c>
      <c r="AV40" s="17">
        <v>-128238996</v>
      </c>
      <c r="AW40" s="19">
        <v>-104777869</v>
      </c>
    </row>
    <row r="41" spans="1:49" s="10" customFormat="1" ht="12.75" x14ac:dyDescent="0.2">
      <c r="A41" s="43" t="s">
        <v>61</v>
      </c>
      <c r="B41" s="50">
        <v>413437</v>
      </c>
      <c r="C41" s="50">
        <v>-171196714</v>
      </c>
      <c r="D41" s="50">
        <v>30323123</v>
      </c>
      <c r="E41" s="50">
        <v>0</v>
      </c>
      <c r="F41" s="50">
        <v>-3569279</v>
      </c>
      <c r="G41" s="63">
        <v>-144029433</v>
      </c>
      <c r="H41" s="50">
        <v>268873754</v>
      </c>
      <c r="I41" s="51">
        <v>124844321</v>
      </c>
      <c r="K41" s="43" t="s">
        <v>61</v>
      </c>
      <c r="L41" s="50">
        <v>-1179350</v>
      </c>
      <c r="M41" s="50">
        <v>-71109539</v>
      </c>
      <c r="N41" s="50">
        <v>-17891659</v>
      </c>
      <c r="O41" s="50">
        <v>0</v>
      </c>
      <c r="P41" s="50">
        <v>-1028750</v>
      </c>
      <c r="Q41" s="63">
        <v>-91209298</v>
      </c>
      <c r="R41" s="50">
        <v>437664954</v>
      </c>
      <c r="S41" s="51">
        <v>346455656</v>
      </c>
      <c r="U41" s="43" t="s">
        <v>61</v>
      </c>
      <c r="V41" s="50">
        <v>-16736842</v>
      </c>
      <c r="W41" s="50">
        <v>-21458064</v>
      </c>
      <c r="X41" s="50">
        <v>-45787897</v>
      </c>
      <c r="Y41" s="50">
        <v>0</v>
      </c>
      <c r="Z41" s="50">
        <v>1995371</v>
      </c>
      <c r="AA41" s="59">
        <v>-81987432</v>
      </c>
      <c r="AB41" s="50">
        <v>467043566</v>
      </c>
      <c r="AC41" s="51">
        <v>385056134</v>
      </c>
      <c r="AE41" s="43" t="s">
        <v>61</v>
      </c>
      <c r="AF41" s="50">
        <v>106022</v>
      </c>
      <c r="AG41" s="50">
        <v>11500551</v>
      </c>
      <c r="AH41" s="50">
        <v>-133488658</v>
      </c>
      <c r="AI41" s="50">
        <v>0</v>
      </c>
      <c r="AJ41" s="50">
        <v>-1185394</v>
      </c>
      <c r="AK41" s="59">
        <v>-123067479</v>
      </c>
      <c r="AL41" s="50">
        <v>409311497</v>
      </c>
      <c r="AM41" s="51">
        <v>286244018</v>
      </c>
      <c r="AO41" s="43" t="s">
        <v>61</v>
      </c>
      <c r="AP41" s="17">
        <v>31686923</v>
      </c>
      <c r="AQ41" s="17">
        <v>-13745037</v>
      </c>
      <c r="AR41" s="17">
        <v>-73305851</v>
      </c>
      <c r="AS41" s="17">
        <v>0</v>
      </c>
      <c r="AT41" s="17">
        <v>-1090432</v>
      </c>
      <c r="AU41" s="63">
        <v>-56454397</v>
      </c>
      <c r="AV41" s="17">
        <v>486019965</v>
      </c>
      <c r="AW41" s="19">
        <v>429565568</v>
      </c>
    </row>
    <row r="42" spans="1:49" s="10" customFormat="1" ht="12.75" x14ac:dyDescent="0.2">
      <c r="A42" s="43" t="s">
        <v>62</v>
      </c>
      <c r="B42" s="50">
        <v>-103027580</v>
      </c>
      <c r="C42" s="50">
        <v>-127856487</v>
      </c>
      <c r="D42" s="50">
        <v>-188974493</v>
      </c>
      <c r="E42" s="50">
        <v>278278</v>
      </c>
      <c r="F42" s="50">
        <v>-17100621</v>
      </c>
      <c r="G42" s="63">
        <v>-436680903</v>
      </c>
      <c r="H42" s="50">
        <v>-11873316</v>
      </c>
      <c r="I42" s="51">
        <v>-448554219</v>
      </c>
      <c r="K42" s="43" t="s">
        <v>62</v>
      </c>
      <c r="L42" s="50">
        <v>-79922974</v>
      </c>
      <c r="M42" s="50">
        <v>-109902640</v>
      </c>
      <c r="N42" s="50">
        <v>-150088365</v>
      </c>
      <c r="O42" s="50">
        <v>-128035</v>
      </c>
      <c r="P42" s="50">
        <v>-19204856</v>
      </c>
      <c r="Q42" s="63">
        <v>-359246870</v>
      </c>
      <c r="R42" s="50">
        <v>1750714</v>
      </c>
      <c r="S42" s="51">
        <v>-357496156</v>
      </c>
      <c r="U42" s="43" t="s">
        <v>62</v>
      </c>
      <c r="V42" s="50">
        <v>-25316366</v>
      </c>
      <c r="W42" s="50">
        <v>10791923</v>
      </c>
      <c r="X42" s="50">
        <v>-126650051</v>
      </c>
      <c r="Y42" s="50">
        <v>222366</v>
      </c>
      <c r="Z42" s="50">
        <v>-6439176</v>
      </c>
      <c r="AA42" s="59">
        <v>-147391304</v>
      </c>
      <c r="AB42" s="50">
        <v>-11084546</v>
      </c>
      <c r="AC42" s="51">
        <v>-158475850</v>
      </c>
      <c r="AE42" s="43" t="s">
        <v>62</v>
      </c>
      <c r="AF42" s="50">
        <v>-58509449</v>
      </c>
      <c r="AG42" s="50">
        <v>-37737002</v>
      </c>
      <c r="AH42" s="50">
        <v>-96678343</v>
      </c>
      <c r="AI42" s="50">
        <v>241885</v>
      </c>
      <c r="AJ42" s="50">
        <v>-7959183</v>
      </c>
      <c r="AK42" s="59">
        <v>-200642092</v>
      </c>
      <c r="AL42" s="50">
        <v>-12568936</v>
      </c>
      <c r="AM42" s="51">
        <v>-213211028</v>
      </c>
      <c r="AO42" s="43" t="s">
        <v>62</v>
      </c>
      <c r="AP42" s="17">
        <v>3080674</v>
      </c>
      <c r="AQ42" s="17">
        <v>34093899</v>
      </c>
      <c r="AR42" s="17">
        <v>-71523442</v>
      </c>
      <c r="AS42" s="17">
        <v>103060</v>
      </c>
      <c r="AT42" s="17">
        <v>-1673925</v>
      </c>
      <c r="AU42" s="63">
        <v>-35919734</v>
      </c>
      <c r="AV42" s="17">
        <v>-364751</v>
      </c>
      <c r="AW42" s="19">
        <v>-36284485</v>
      </c>
    </row>
    <row r="43" spans="1:49" s="10" customFormat="1" ht="12.75" x14ac:dyDescent="0.2">
      <c r="A43" s="43" t="s">
        <v>63</v>
      </c>
      <c r="B43" s="50">
        <v>-903431142</v>
      </c>
      <c r="C43" s="50">
        <v>-1055781271</v>
      </c>
      <c r="D43" s="50">
        <v>-2878237474</v>
      </c>
      <c r="E43" s="50">
        <v>0</v>
      </c>
      <c r="F43" s="50">
        <v>-21789457</v>
      </c>
      <c r="G43" s="63">
        <v>-4859239344</v>
      </c>
      <c r="H43" s="50">
        <v>-4044256330</v>
      </c>
      <c r="I43" s="51">
        <v>-8903495674</v>
      </c>
      <c r="K43" s="43" t="s">
        <v>63</v>
      </c>
      <c r="L43" s="50">
        <v>-450548897</v>
      </c>
      <c r="M43" s="50">
        <v>-476899664</v>
      </c>
      <c r="N43" s="50">
        <v>-1480332746</v>
      </c>
      <c r="O43" s="50">
        <v>0</v>
      </c>
      <c r="P43" s="50">
        <v>-23212201</v>
      </c>
      <c r="Q43" s="63">
        <v>-2430993508</v>
      </c>
      <c r="R43" s="50">
        <v>-1429699730</v>
      </c>
      <c r="S43" s="51">
        <v>-3860693238</v>
      </c>
      <c r="U43" s="43" t="s">
        <v>63</v>
      </c>
      <c r="V43" s="50">
        <v>-374501351</v>
      </c>
      <c r="W43" s="50">
        <v>-553910730</v>
      </c>
      <c r="X43" s="50">
        <v>-1507459986</v>
      </c>
      <c r="Y43" s="50">
        <v>260998</v>
      </c>
      <c r="Z43" s="50">
        <v>-19622666</v>
      </c>
      <c r="AA43" s="59">
        <v>-2455233735</v>
      </c>
      <c r="AB43" s="50">
        <v>-963693602</v>
      </c>
      <c r="AC43" s="51">
        <v>-3418927337</v>
      </c>
      <c r="AE43" s="43" t="s">
        <v>63</v>
      </c>
      <c r="AF43" s="50">
        <v>-408524207</v>
      </c>
      <c r="AG43" s="50">
        <v>-582643988</v>
      </c>
      <c r="AH43" s="50">
        <v>-1739571400</v>
      </c>
      <c r="AI43" s="50">
        <v>0</v>
      </c>
      <c r="AJ43" s="50">
        <v>-11157865</v>
      </c>
      <c r="AK43" s="59">
        <v>-2741897460</v>
      </c>
      <c r="AL43" s="50">
        <v>-1515148245</v>
      </c>
      <c r="AM43" s="51">
        <v>-4257045705</v>
      </c>
      <c r="AO43" s="43" t="s">
        <v>63</v>
      </c>
      <c r="AP43" s="17">
        <v>-344363709</v>
      </c>
      <c r="AQ43" s="17">
        <v>-1002641109</v>
      </c>
      <c r="AR43" s="17">
        <v>-1274976526</v>
      </c>
      <c r="AS43" s="17">
        <v>0</v>
      </c>
      <c r="AT43" s="17">
        <v>-8286320</v>
      </c>
      <c r="AU43" s="63">
        <v>-2630267664</v>
      </c>
      <c r="AV43" s="17">
        <v>-1298870522</v>
      </c>
      <c r="AW43" s="19">
        <v>-3929138186</v>
      </c>
    </row>
    <row r="44" spans="1:49" s="10" customFormat="1" ht="12.75" x14ac:dyDescent="0.2">
      <c r="A44" s="43" t="s">
        <v>64</v>
      </c>
      <c r="B44" s="50">
        <v>-5131582048</v>
      </c>
      <c r="C44" s="50">
        <v>-7141994577</v>
      </c>
      <c r="D44" s="50">
        <v>-8115664799</v>
      </c>
      <c r="E44" s="50">
        <v>-2503789</v>
      </c>
      <c r="F44" s="50">
        <v>-40085121</v>
      </c>
      <c r="G44" s="63">
        <v>-20431830334</v>
      </c>
      <c r="H44" s="50">
        <v>-11124794920</v>
      </c>
      <c r="I44" s="51">
        <v>-31556625254</v>
      </c>
      <c r="K44" s="43" t="s">
        <v>64</v>
      </c>
      <c r="L44" s="50">
        <v>-3306934505</v>
      </c>
      <c r="M44" s="50">
        <v>-5260053355</v>
      </c>
      <c r="N44" s="50">
        <v>-6190056075</v>
      </c>
      <c r="O44" s="50">
        <v>185346</v>
      </c>
      <c r="P44" s="50">
        <v>-58196342</v>
      </c>
      <c r="Q44" s="63">
        <v>-14815054931</v>
      </c>
      <c r="R44" s="50">
        <v>-10058925369</v>
      </c>
      <c r="S44" s="51">
        <v>-24873980300</v>
      </c>
      <c r="U44" s="43" t="s">
        <v>64</v>
      </c>
      <c r="V44" s="50">
        <v>-3063168643</v>
      </c>
      <c r="W44" s="50">
        <v>-4803282523</v>
      </c>
      <c r="X44" s="50">
        <v>-6351736245</v>
      </c>
      <c r="Y44" s="50">
        <v>-1141998</v>
      </c>
      <c r="Z44" s="50">
        <v>-48684118</v>
      </c>
      <c r="AA44" s="59">
        <v>-14268013527</v>
      </c>
      <c r="AB44" s="50">
        <v>-6157060707</v>
      </c>
      <c r="AC44" s="51">
        <v>-20425074234</v>
      </c>
      <c r="AE44" s="43" t="s">
        <v>64</v>
      </c>
      <c r="AF44" s="50">
        <v>-3315578246</v>
      </c>
      <c r="AG44" s="50">
        <v>-4727820631</v>
      </c>
      <c r="AH44" s="50">
        <v>-6256843937</v>
      </c>
      <c r="AI44" s="50">
        <v>-633608</v>
      </c>
      <c r="AJ44" s="50">
        <v>-61916376</v>
      </c>
      <c r="AK44" s="59">
        <v>-14362792798</v>
      </c>
      <c r="AL44" s="50">
        <v>-5132025544</v>
      </c>
      <c r="AM44" s="51">
        <v>-19494818342</v>
      </c>
      <c r="AO44" s="43" t="s">
        <v>64</v>
      </c>
      <c r="AP44" s="17">
        <v>-2662479408</v>
      </c>
      <c r="AQ44" s="17">
        <v>-4078731014</v>
      </c>
      <c r="AR44" s="17">
        <v>-4215369679</v>
      </c>
      <c r="AS44" s="17">
        <v>1227271</v>
      </c>
      <c r="AT44" s="17">
        <v>-35934016</v>
      </c>
      <c r="AU44" s="63">
        <v>-10991286846</v>
      </c>
      <c r="AV44" s="17">
        <v>-6317702040</v>
      </c>
      <c r="AW44" s="19">
        <v>-17308988886</v>
      </c>
    </row>
    <row r="45" spans="1:49" s="10" customFormat="1" ht="12.75" x14ac:dyDescent="0.2">
      <c r="A45" s="43" t="s">
        <v>65</v>
      </c>
      <c r="B45" s="50">
        <v>-694177668</v>
      </c>
      <c r="C45" s="50">
        <v>-1311358416</v>
      </c>
      <c r="D45" s="50">
        <v>-1452964321</v>
      </c>
      <c r="E45" s="50">
        <v>-280070</v>
      </c>
      <c r="F45" s="50">
        <v>-155791387</v>
      </c>
      <c r="G45" s="63">
        <v>-3614571862</v>
      </c>
      <c r="H45" s="50">
        <v>-5862003863</v>
      </c>
      <c r="I45" s="51">
        <v>-9476575725</v>
      </c>
      <c r="K45" s="43" t="s">
        <v>65</v>
      </c>
      <c r="L45" s="50">
        <v>-561550761</v>
      </c>
      <c r="M45" s="50">
        <v>-1070211298</v>
      </c>
      <c r="N45" s="50">
        <v>-1410068060</v>
      </c>
      <c r="O45" s="50">
        <v>-332851</v>
      </c>
      <c r="P45" s="50">
        <v>-90229966</v>
      </c>
      <c r="Q45" s="63">
        <v>-3132392936</v>
      </c>
      <c r="R45" s="50">
        <v>-4817401648</v>
      </c>
      <c r="S45" s="51">
        <v>-7949794584</v>
      </c>
      <c r="U45" s="43" t="s">
        <v>65</v>
      </c>
      <c r="V45" s="50">
        <v>-435488639</v>
      </c>
      <c r="W45" s="50">
        <v>-1027866616</v>
      </c>
      <c r="X45" s="50">
        <v>-1088617581</v>
      </c>
      <c r="Y45" s="50">
        <v>-328294</v>
      </c>
      <c r="Z45" s="50">
        <v>-60200365</v>
      </c>
      <c r="AA45" s="59">
        <v>-2612501495</v>
      </c>
      <c r="AB45" s="50">
        <v>-6783439101</v>
      </c>
      <c r="AC45" s="51">
        <v>-9395940596</v>
      </c>
      <c r="AE45" s="43" t="s">
        <v>65</v>
      </c>
      <c r="AF45" s="50">
        <v>-374267450</v>
      </c>
      <c r="AG45" s="50">
        <v>-1060624009</v>
      </c>
      <c r="AH45" s="50">
        <v>-1988651263</v>
      </c>
      <c r="AI45" s="50">
        <v>791114</v>
      </c>
      <c r="AJ45" s="50">
        <v>-50111314</v>
      </c>
      <c r="AK45" s="59">
        <v>-3472862922</v>
      </c>
      <c r="AL45" s="50">
        <v>-7617202315</v>
      </c>
      <c r="AM45" s="51">
        <v>-11090065237</v>
      </c>
      <c r="AO45" s="43" t="s">
        <v>65</v>
      </c>
      <c r="AP45" s="17">
        <v>-375802386</v>
      </c>
      <c r="AQ45" s="17">
        <v>-880637082</v>
      </c>
      <c r="AR45" s="17">
        <v>-1903315679</v>
      </c>
      <c r="AS45" s="17">
        <v>-283064</v>
      </c>
      <c r="AT45" s="17">
        <v>-46872034</v>
      </c>
      <c r="AU45" s="63">
        <v>-3206910245</v>
      </c>
      <c r="AV45" s="17">
        <v>-7711697101</v>
      </c>
      <c r="AW45" s="19">
        <v>-10918607346</v>
      </c>
    </row>
    <row r="46" spans="1:49" s="10" customFormat="1" ht="12.75" x14ac:dyDescent="0.2">
      <c r="A46" s="43" t="s">
        <v>66</v>
      </c>
      <c r="B46" s="50">
        <v>255112119</v>
      </c>
      <c r="C46" s="50">
        <v>401468546</v>
      </c>
      <c r="D46" s="50">
        <v>360594166</v>
      </c>
      <c r="E46" s="50">
        <v>2412592</v>
      </c>
      <c r="F46" s="50">
        <v>287779773</v>
      </c>
      <c r="G46" s="63">
        <v>1307367196</v>
      </c>
      <c r="H46" s="50">
        <v>920598744</v>
      </c>
      <c r="I46" s="51">
        <v>2227965940</v>
      </c>
      <c r="K46" s="43" t="s">
        <v>66</v>
      </c>
      <c r="L46" s="50">
        <v>238398998</v>
      </c>
      <c r="M46" s="50">
        <v>374168028</v>
      </c>
      <c r="N46" s="50">
        <v>314455440</v>
      </c>
      <c r="O46" s="50">
        <v>1726279</v>
      </c>
      <c r="P46" s="50">
        <v>314384708</v>
      </c>
      <c r="Q46" s="63">
        <v>1243133453</v>
      </c>
      <c r="R46" s="50">
        <v>754693382</v>
      </c>
      <c r="S46" s="51">
        <v>1997826835</v>
      </c>
      <c r="U46" s="43" t="s">
        <v>66</v>
      </c>
      <c r="V46" s="50">
        <v>266391147</v>
      </c>
      <c r="W46" s="50">
        <v>427682240</v>
      </c>
      <c r="X46" s="50">
        <v>403616391</v>
      </c>
      <c r="Y46" s="50">
        <v>2109780</v>
      </c>
      <c r="Z46" s="50">
        <v>376406560</v>
      </c>
      <c r="AA46" s="59">
        <v>1476206118</v>
      </c>
      <c r="AB46" s="50">
        <v>492000265</v>
      </c>
      <c r="AC46" s="51">
        <v>1968206383</v>
      </c>
      <c r="AE46" s="43" t="s">
        <v>66</v>
      </c>
      <c r="AF46" s="50">
        <v>340940698</v>
      </c>
      <c r="AG46" s="50">
        <v>465878430</v>
      </c>
      <c r="AH46" s="50">
        <v>422902482</v>
      </c>
      <c r="AI46" s="50">
        <v>2881699</v>
      </c>
      <c r="AJ46" s="50">
        <v>478082953</v>
      </c>
      <c r="AK46" s="59">
        <v>1710686262</v>
      </c>
      <c r="AL46" s="50">
        <v>803336359</v>
      </c>
      <c r="AM46" s="51">
        <v>2514022621</v>
      </c>
      <c r="AO46" s="43" t="s">
        <v>66</v>
      </c>
      <c r="AP46" s="17">
        <v>316673803</v>
      </c>
      <c r="AQ46" s="17">
        <v>570332332</v>
      </c>
      <c r="AR46" s="17">
        <v>405889588</v>
      </c>
      <c r="AS46" s="17">
        <v>1812777</v>
      </c>
      <c r="AT46" s="17">
        <v>494039362</v>
      </c>
      <c r="AU46" s="63">
        <v>1788747862</v>
      </c>
      <c r="AV46" s="17">
        <v>781219879</v>
      </c>
      <c r="AW46" s="19">
        <v>2569967741</v>
      </c>
    </row>
    <row r="47" spans="1:49" s="10" customFormat="1" ht="12.75" x14ac:dyDescent="0.2">
      <c r="A47" s="43" t="s">
        <v>67</v>
      </c>
      <c r="B47" s="50">
        <v>-7235908</v>
      </c>
      <c r="C47" s="50">
        <v>43083140</v>
      </c>
      <c r="D47" s="50">
        <v>18932591</v>
      </c>
      <c r="E47" s="50">
        <v>0</v>
      </c>
      <c r="F47" s="50">
        <v>3001829</v>
      </c>
      <c r="G47" s="63">
        <v>57781652</v>
      </c>
      <c r="H47" s="50">
        <v>1789494305</v>
      </c>
      <c r="I47" s="51">
        <v>1847275957</v>
      </c>
      <c r="K47" s="43" t="s">
        <v>67</v>
      </c>
      <c r="L47" s="50">
        <v>25011744</v>
      </c>
      <c r="M47" s="50">
        <v>26704622</v>
      </c>
      <c r="N47" s="50">
        <v>35432420</v>
      </c>
      <c r="O47" s="50">
        <v>0</v>
      </c>
      <c r="P47" s="50">
        <v>2443772</v>
      </c>
      <c r="Q47" s="63">
        <v>89592558</v>
      </c>
      <c r="R47" s="50">
        <v>1468748492</v>
      </c>
      <c r="S47" s="51">
        <v>1558341050</v>
      </c>
      <c r="U47" s="43" t="s">
        <v>67</v>
      </c>
      <c r="V47" s="50">
        <v>18280963</v>
      </c>
      <c r="W47" s="50">
        <v>11166681</v>
      </c>
      <c r="X47" s="50">
        <v>188528468</v>
      </c>
      <c r="Y47" s="50">
        <v>0</v>
      </c>
      <c r="Z47" s="50">
        <v>2585692</v>
      </c>
      <c r="AA47" s="59">
        <v>220561804</v>
      </c>
      <c r="AB47" s="50">
        <v>1749858385</v>
      </c>
      <c r="AC47" s="51">
        <v>1970420189</v>
      </c>
      <c r="AE47" s="43" t="s">
        <v>67</v>
      </c>
      <c r="AF47" s="50">
        <v>19428579</v>
      </c>
      <c r="AG47" s="50">
        <v>46795303</v>
      </c>
      <c r="AH47" s="50">
        <v>162899537</v>
      </c>
      <c r="AI47" s="50">
        <v>0</v>
      </c>
      <c r="AJ47" s="50">
        <v>5702595</v>
      </c>
      <c r="AK47" s="59">
        <v>234826014</v>
      </c>
      <c r="AL47" s="50">
        <v>1523184462</v>
      </c>
      <c r="AM47" s="51">
        <v>1758010476</v>
      </c>
      <c r="AO47" s="43" t="s">
        <v>67</v>
      </c>
      <c r="AP47" s="17">
        <v>53193703</v>
      </c>
      <c r="AQ47" s="17">
        <v>15672706</v>
      </c>
      <c r="AR47" s="17">
        <v>164449296</v>
      </c>
      <c r="AS47" s="17">
        <v>0</v>
      </c>
      <c r="AT47" s="17">
        <v>-52498593</v>
      </c>
      <c r="AU47" s="63">
        <v>180817112</v>
      </c>
      <c r="AV47" s="17">
        <v>1099818046</v>
      </c>
      <c r="AW47" s="19">
        <v>1280635158</v>
      </c>
    </row>
    <row r="48" spans="1:49" s="10" customFormat="1" ht="12.75" x14ac:dyDescent="0.2">
      <c r="A48" s="43" t="s">
        <v>68</v>
      </c>
      <c r="B48" s="50">
        <v>-39416497</v>
      </c>
      <c r="C48" s="50">
        <v>5994522</v>
      </c>
      <c r="D48" s="50">
        <v>40928401</v>
      </c>
      <c r="E48" s="50">
        <v>0</v>
      </c>
      <c r="F48" s="50">
        <v>0</v>
      </c>
      <c r="G48" s="63">
        <v>7506426</v>
      </c>
      <c r="H48" s="50">
        <v>865897762</v>
      </c>
      <c r="I48" s="51">
        <v>873404188</v>
      </c>
      <c r="K48" s="43" t="s">
        <v>68</v>
      </c>
      <c r="L48" s="50">
        <v>-376886</v>
      </c>
      <c r="M48" s="50">
        <v>0</v>
      </c>
      <c r="N48" s="50">
        <v>34454221</v>
      </c>
      <c r="O48" s="50">
        <v>0</v>
      </c>
      <c r="P48" s="50">
        <v>0</v>
      </c>
      <c r="Q48" s="63">
        <v>34077335</v>
      </c>
      <c r="R48" s="50">
        <v>641693943</v>
      </c>
      <c r="S48" s="51">
        <v>675771278</v>
      </c>
      <c r="U48" s="43" t="s">
        <v>68</v>
      </c>
      <c r="V48" s="50">
        <v>23029291</v>
      </c>
      <c r="W48" s="50">
        <v>0</v>
      </c>
      <c r="X48" s="50">
        <v>179457152</v>
      </c>
      <c r="Y48" s="50">
        <v>0</v>
      </c>
      <c r="Z48" s="50">
        <v>0</v>
      </c>
      <c r="AA48" s="59">
        <v>202486443</v>
      </c>
      <c r="AB48" s="50">
        <v>540235388</v>
      </c>
      <c r="AC48" s="51">
        <v>742721831</v>
      </c>
      <c r="AE48" s="43" t="s">
        <v>68</v>
      </c>
      <c r="AF48" s="50">
        <v>16387672</v>
      </c>
      <c r="AG48" s="50">
        <v>0</v>
      </c>
      <c r="AH48" s="50">
        <v>2084440</v>
      </c>
      <c r="AI48" s="50">
        <v>0</v>
      </c>
      <c r="AJ48" s="50">
        <v>0</v>
      </c>
      <c r="AK48" s="59">
        <v>18472112</v>
      </c>
      <c r="AL48" s="50">
        <v>936706226</v>
      </c>
      <c r="AM48" s="51">
        <v>955178338</v>
      </c>
      <c r="AO48" s="43" t="s">
        <v>68</v>
      </c>
      <c r="AP48" s="17">
        <v>20156529</v>
      </c>
      <c r="AQ48" s="17">
        <v>28393907</v>
      </c>
      <c r="AR48" s="17">
        <v>0</v>
      </c>
      <c r="AS48" s="17">
        <v>0</v>
      </c>
      <c r="AT48" s="17">
        <v>0</v>
      </c>
      <c r="AU48" s="63">
        <v>48550436</v>
      </c>
      <c r="AV48" s="17">
        <v>1030008045</v>
      </c>
      <c r="AW48" s="19">
        <v>1078558481</v>
      </c>
    </row>
    <row r="49" spans="1:49" s="10" customFormat="1" ht="12.75" x14ac:dyDescent="0.2">
      <c r="A49" s="43" t="s">
        <v>69</v>
      </c>
      <c r="B49" s="50">
        <v>78291930</v>
      </c>
      <c r="C49" s="50">
        <v>376479972</v>
      </c>
      <c r="D49" s="50">
        <v>608972540</v>
      </c>
      <c r="E49" s="50">
        <v>0</v>
      </c>
      <c r="F49" s="50">
        <v>21296500</v>
      </c>
      <c r="G49" s="63">
        <v>1085040942</v>
      </c>
      <c r="H49" s="50">
        <v>817170738</v>
      </c>
      <c r="I49" s="51">
        <v>1902211680</v>
      </c>
      <c r="K49" s="43" t="s">
        <v>69</v>
      </c>
      <c r="L49" s="50">
        <v>108495691</v>
      </c>
      <c r="M49" s="50">
        <v>325979630</v>
      </c>
      <c r="N49" s="50">
        <v>533460276</v>
      </c>
      <c r="O49" s="50">
        <v>0</v>
      </c>
      <c r="P49" s="50">
        <v>8323298</v>
      </c>
      <c r="Q49" s="63">
        <v>976258895</v>
      </c>
      <c r="R49" s="50">
        <v>960386063</v>
      </c>
      <c r="S49" s="51">
        <v>1936644958</v>
      </c>
      <c r="U49" s="43" t="s">
        <v>69</v>
      </c>
      <c r="V49" s="50">
        <v>177744066</v>
      </c>
      <c r="W49" s="50">
        <v>311343790</v>
      </c>
      <c r="X49" s="50">
        <v>711323918</v>
      </c>
      <c r="Y49" s="50">
        <v>-89091</v>
      </c>
      <c r="Z49" s="50">
        <v>14884381</v>
      </c>
      <c r="AA49" s="59">
        <v>1215207064</v>
      </c>
      <c r="AB49" s="50">
        <v>1081761369</v>
      </c>
      <c r="AC49" s="51">
        <v>2296968433</v>
      </c>
      <c r="AE49" s="43" t="s">
        <v>69</v>
      </c>
      <c r="AF49" s="50">
        <v>289939922</v>
      </c>
      <c r="AG49" s="50">
        <v>345074913</v>
      </c>
      <c r="AH49" s="50">
        <v>668613821</v>
      </c>
      <c r="AI49" s="50">
        <v>-20450</v>
      </c>
      <c r="AJ49" s="50">
        <v>11704119</v>
      </c>
      <c r="AK49" s="59">
        <v>1315312325</v>
      </c>
      <c r="AL49" s="50">
        <v>912923307</v>
      </c>
      <c r="AM49" s="51">
        <v>2228235632</v>
      </c>
      <c r="AO49" s="43" t="s">
        <v>69</v>
      </c>
      <c r="AP49" s="17">
        <v>175747618</v>
      </c>
      <c r="AQ49" s="17">
        <v>372411817</v>
      </c>
      <c r="AR49" s="17">
        <v>836242851</v>
      </c>
      <c r="AS49" s="17">
        <v>-18857</v>
      </c>
      <c r="AT49" s="17">
        <v>-999743</v>
      </c>
      <c r="AU49" s="63">
        <v>1383383686</v>
      </c>
      <c r="AV49" s="17">
        <v>876888517</v>
      </c>
      <c r="AW49" s="19">
        <v>2260272203</v>
      </c>
    </row>
    <row r="50" spans="1:49" s="10" customFormat="1" ht="12.75" x14ac:dyDescent="0.2">
      <c r="A50" s="43" t="s">
        <v>70</v>
      </c>
      <c r="B50" s="50">
        <v>591693</v>
      </c>
      <c r="C50" s="50">
        <v>3251183</v>
      </c>
      <c r="D50" s="50">
        <v>-23500058</v>
      </c>
      <c r="E50" s="50">
        <v>0</v>
      </c>
      <c r="F50" s="50">
        <v>0</v>
      </c>
      <c r="G50" s="63">
        <v>-19657182</v>
      </c>
      <c r="H50" s="50">
        <v>8165813</v>
      </c>
      <c r="I50" s="51">
        <v>-11491369</v>
      </c>
      <c r="K50" s="43" t="s">
        <v>70</v>
      </c>
      <c r="L50" s="50">
        <v>144753</v>
      </c>
      <c r="M50" s="50">
        <v>2064888</v>
      </c>
      <c r="N50" s="50">
        <v>-24558443</v>
      </c>
      <c r="O50" s="50">
        <v>0</v>
      </c>
      <c r="P50" s="50">
        <v>0</v>
      </c>
      <c r="Q50" s="63">
        <v>-22348802</v>
      </c>
      <c r="R50" s="50">
        <v>9732096</v>
      </c>
      <c r="S50" s="51">
        <v>-12616706</v>
      </c>
      <c r="U50" s="43" t="s">
        <v>70</v>
      </c>
      <c r="V50" s="50">
        <v>-497546</v>
      </c>
      <c r="W50" s="50">
        <v>1187353</v>
      </c>
      <c r="X50" s="50">
        <v>-29562590</v>
      </c>
      <c r="Y50" s="50">
        <v>0</v>
      </c>
      <c r="Z50" s="50">
        <v>0</v>
      </c>
      <c r="AA50" s="59">
        <v>-28872783</v>
      </c>
      <c r="AB50" s="50">
        <v>1584037</v>
      </c>
      <c r="AC50" s="51">
        <v>-27288746</v>
      </c>
      <c r="AE50" s="43" t="s">
        <v>70</v>
      </c>
      <c r="AF50" s="50">
        <v>2005892</v>
      </c>
      <c r="AG50" s="50">
        <v>27081832</v>
      </c>
      <c r="AH50" s="50">
        <v>-43252691</v>
      </c>
      <c r="AI50" s="50">
        <v>0</v>
      </c>
      <c r="AJ50" s="50">
        <v>0</v>
      </c>
      <c r="AK50" s="59">
        <v>-14164967</v>
      </c>
      <c r="AL50" s="50">
        <v>21428080</v>
      </c>
      <c r="AM50" s="51">
        <v>7263113</v>
      </c>
      <c r="AO50" s="43" t="s">
        <v>70</v>
      </c>
      <c r="AP50" s="17">
        <v>2334866</v>
      </c>
      <c r="AQ50" s="17">
        <v>1974908</v>
      </c>
      <c r="AR50" s="17">
        <v>-37115814</v>
      </c>
      <c r="AS50" s="17">
        <v>0</v>
      </c>
      <c r="AT50" s="17">
        <v>0</v>
      </c>
      <c r="AU50" s="63">
        <v>-32806040</v>
      </c>
      <c r="AV50" s="17">
        <v>17340406</v>
      </c>
      <c r="AW50" s="19">
        <v>-15465634</v>
      </c>
    </row>
    <row r="51" spans="1:49" s="10" customFormat="1" ht="12.75" x14ac:dyDescent="0.2">
      <c r="A51" s="43" t="s">
        <v>71</v>
      </c>
      <c r="B51" s="50">
        <v>-5556756</v>
      </c>
      <c r="C51" s="50">
        <v>3252967</v>
      </c>
      <c r="D51" s="50">
        <v>1115429246</v>
      </c>
      <c r="E51" s="50">
        <v>0</v>
      </c>
      <c r="F51" s="50">
        <v>5175976</v>
      </c>
      <c r="G51" s="63">
        <v>1118301433</v>
      </c>
      <c r="H51" s="50">
        <v>2202136693</v>
      </c>
      <c r="I51" s="51">
        <v>3320438126</v>
      </c>
      <c r="K51" s="43" t="s">
        <v>71</v>
      </c>
      <c r="L51" s="50">
        <v>7853783</v>
      </c>
      <c r="M51" s="50">
        <v>170315477</v>
      </c>
      <c r="N51" s="50">
        <v>1021924609</v>
      </c>
      <c r="O51" s="50">
        <v>0</v>
      </c>
      <c r="P51" s="50">
        <v>2370783</v>
      </c>
      <c r="Q51" s="63">
        <v>1202464652</v>
      </c>
      <c r="R51" s="50">
        <v>2280790809</v>
      </c>
      <c r="S51" s="51">
        <v>3483255461</v>
      </c>
      <c r="U51" s="43" t="s">
        <v>71</v>
      </c>
      <c r="V51" s="50">
        <v>47435161</v>
      </c>
      <c r="W51" s="50">
        <v>220896994</v>
      </c>
      <c r="X51" s="50">
        <v>1168173319</v>
      </c>
      <c r="Y51" s="50">
        <v>0</v>
      </c>
      <c r="Z51" s="50">
        <v>4210435</v>
      </c>
      <c r="AA51" s="59">
        <v>1440715909</v>
      </c>
      <c r="AB51" s="50">
        <v>2354898647</v>
      </c>
      <c r="AC51" s="51">
        <v>3795614556</v>
      </c>
      <c r="AE51" s="43" t="s">
        <v>71</v>
      </c>
      <c r="AF51" s="50">
        <v>59965081</v>
      </c>
      <c r="AG51" s="50">
        <v>286715201</v>
      </c>
      <c r="AH51" s="50">
        <v>1314761226</v>
      </c>
      <c r="AI51" s="50">
        <v>0</v>
      </c>
      <c r="AJ51" s="50">
        <v>8419745</v>
      </c>
      <c r="AK51" s="59">
        <v>1669861253</v>
      </c>
      <c r="AL51" s="50">
        <v>2247906961</v>
      </c>
      <c r="AM51" s="51">
        <v>3917768214</v>
      </c>
      <c r="AO51" s="43" t="s">
        <v>71</v>
      </c>
      <c r="AP51" s="17">
        <v>56753851</v>
      </c>
      <c r="AQ51" s="17">
        <v>296426366</v>
      </c>
      <c r="AR51" s="17">
        <v>1250339629</v>
      </c>
      <c r="AS51" s="17">
        <v>0</v>
      </c>
      <c r="AT51" s="17">
        <v>11399704</v>
      </c>
      <c r="AU51" s="63">
        <v>1614919550</v>
      </c>
      <c r="AV51" s="17">
        <v>2792624864</v>
      </c>
      <c r="AW51" s="19">
        <v>4407544414</v>
      </c>
    </row>
    <row r="52" spans="1:49" s="10" customFormat="1" ht="12.75" x14ac:dyDescent="0.2">
      <c r="A52" s="43" t="s">
        <v>72</v>
      </c>
      <c r="B52" s="50">
        <v>-9972454</v>
      </c>
      <c r="C52" s="50">
        <v>24013117</v>
      </c>
      <c r="D52" s="50">
        <v>-3466119</v>
      </c>
      <c r="E52" s="50">
        <v>0</v>
      </c>
      <c r="F52" s="50">
        <v>3856470</v>
      </c>
      <c r="G52" s="63">
        <v>14431014</v>
      </c>
      <c r="H52" s="50">
        <v>0</v>
      </c>
      <c r="I52" s="51">
        <v>14431014</v>
      </c>
      <c r="K52" s="43" t="s">
        <v>72</v>
      </c>
      <c r="L52" s="50">
        <v>-12171971</v>
      </c>
      <c r="M52" s="50">
        <v>8898504</v>
      </c>
      <c r="N52" s="50">
        <v>-15995</v>
      </c>
      <c r="O52" s="50">
        <v>0</v>
      </c>
      <c r="P52" s="50">
        <v>3286619</v>
      </c>
      <c r="Q52" s="63">
        <v>-2843</v>
      </c>
      <c r="R52" s="50">
        <v>-12407723</v>
      </c>
      <c r="S52" s="51">
        <v>-12410566</v>
      </c>
      <c r="U52" s="43" t="s">
        <v>72</v>
      </c>
      <c r="V52" s="50">
        <v>-15877457</v>
      </c>
      <c r="W52" s="50">
        <v>13920748</v>
      </c>
      <c r="X52" s="50">
        <v>-329187</v>
      </c>
      <c r="Y52" s="50">
        <v>0</v>
      </c>
      <c r="Z52" s="50">
        <v>1392224</v>
      </c>
      <c r="AA52" s="59">
        <v>-893672</v>
      </c>
      <c r="AB52" s="50">
        <v>-6021590</v>
      </c>
      <c r="AC52" s="51">
        <v>-6915262</v>
      </c>
      <c r="AE52" s="43" t="s">
        <v>72</v>
      </c>
      <c r="AF52" s="50">
        <v>-3034850</v>
      </c>
      <c r="AG52" s="50">
        <v>11300179</v>
      </c>
      <c r="AH52" s="50">
        <v>-18289646</v>
      </c>
      <c r="AI52" s="50">
        <v>0</v>
      </c>
      <c r="AJ52" s="50">
        <v>2420301</v>
      </c>
      <c r="AK52" s="59">
        <v>-7604016</v>
      </c>
      <c r="AL52" s="50">
        <v>0</v>
      </c>
      <c r="AM52" s="51">
        <v>-7604016</v>
      </c>
      <c r="AO52" s="43" t="s">
        <v>72</v>
      </c>
      <c r="AP52" s="17">
        <v>8281215</v>
      </c>
      <c r="AQ52" s="17">
        <v>14895177</v>
      </c>
      <c r="AR52" s="17">
        <v>-617990</v>
      </c>
      <c r="AS52" s="17">
        <v>167484</v>
      </c>
      <c r="AT52" s="17">
        <v>3320289</v>
      </c>
      <c r="AU52" s="63">
        <v>26046175</v>
      </c>
      <c r="AV52" s="17">
        <v>-17173390</v>
      </c>
      <c r="AW52" s="19">
        <v>8872785</v>
      </c>
    </row>
    <row r="53" spans="1:49" s="10" customFormat="1" ht="12.75" x14ac:dyDescent="0.2">
      <c r="A53" s="43" t="s">
        <v>73</v>
      </c>
      <c r="B53" s="50">
        <v>6343071</v>
      </c>
      <c r="C53" s="50">
        <v>22874512</v>
      </c>
      <c r="D53" s="50">
        <v>-116862325</v>
      </c>
      <c r="E53" s="50">
        <v>0</v>
      </c>
      <c r="F53" s="50">
        <v>-1128883</v>
      </c>
      <c r="G53" s="63">
        <v>-88773625</v>
      </c>
      <c r="H53" s="50">
        <v>-657976378</v>
      </c>
      <c r="I53" s="51">
        <v>-746750003</v>
      </c>
      <c r="K53" s="43" t="s">
        <v>73</v>
      </c>
      <c r="L53" s="50">
        <v>-3575633</v>
      </c>
      <c r="M53" s="50">
        <v>56078335</v>
      </c>
      <c r="N53" s="50">
        <v>-93333427</v>
      </c>
      <c r="O53" s="50">
        <v>0</v>
      </c>
      <c r="P53" s="50">
        <v>-170064</v>
      </c>
      <c r="Q53" s="63">
        <v>-41000789</v>
      </c>
      <c r="R53" s="50">
        <v>-359407021</v>
      </c>
      <c r="S53" s="51">
        <v>-400407810</v>
      </c>
      <c r="U53" s="43" t="s">
        <v>73</v>
      </c>
      <c r="V53" s="50">
        <v>17839529</v>
      </c>
      <c r="W53" s="50">
        <v>65356026</v>
      </c>
      <c r="X53" s="50">
        <v>-83375033</v>
      </c>
      <c r="Y53" s="50">
        <v>0</v>
      </c>
      <c r="Z53" s="50">
        <v>90729</v>
      </c>
      <c r="AA53" s="59">
        <v>-88749</v>
      </c>
      <c r="AB53" s="50">
        <v>-329569202</v>
      </c>
      <c r="AC53" s="51">
        <v>-329657951</v>
      </c>
      <c r="AE53" s="43" t="s">
        <v>73</v>
      </c>
      <c r="AF53" s="50">
        <v>16800770</v>
      </c>
      <c r="AG53" s="50">
        <v>107150853</v>
      </c>
      <c r="AH53" s="50">
        <v>-65005622</v>
      </c>
      <c r="AI53" s="50">
        <v>0</v>
      </c>
      <c r="AJ53" s="50">
        <v>115781</v>
      </c>
      <c r="AK53" s="59">
        <v>59061782</v>
      </c>
      <c r="AL53" s="50">
        <v>-311287756</v>
      </c>
      <c r="AM53" s="51">
        <v>-252225974</v>
      </c>
      <c r="AO53" s="43" t="s">
        <v>73</v>
      </c>
      <c r="AP53" s="17">
        <v>30296940</v>
      </c>
      <c r="AQ53" s="17">
        <v>39040251</v>
      </c>
      <c r="AR53" s="17">
        <v>-37969700</v>
      </c>
      <c r="AS53" s="17">
        <v>0</v>
      </c>
      <c r="AT53" s="17">
        <v>-10587</v>
      </c>
      <c r="AU53" s="63">
        <v>31356904</v>
      </c>
      <c r="AV53" s="17">
        <v>-308429393</v>
      </c>
      <c r="AW53" s="19">
        <v>-277072489</v>
      </c>
    </row>
    <row r="54" spans="1:49" s="10" customFormat="1" ht="12.75" x14ac:dyDescent="0.2">
      <c r="A54" s="43" t="s">
        <v>74</v>
      </c>
      <c r="B54" s="50">
        <v>12497127</v>
      </c>
      <c r="C54" s="50">
        <v>-2410238</v>
      </c>
      <c r="D54" s="50">
        <v>-21546965</v>
      </c>
      <c r="E54" s="50">
        <v>0</v>
      </c>
      <c r="F54" s="50">
        <v>0</v>
      </c>
      <c r="G54" s="63">
        <v>-11460076</v>
      </c>
      <c r="H54" s="50">
        <v>57859</v>
      </c>
      <c r="I54" s="51">
        <v>-11402217</v>
      </c>
      <c r="K54" s="43" t="s">
        <v>74</v>
      </c>
      <c r="L54" s="50">
        <v>19936810</v>
      </c>
      <c r="M54" s="50">
        <v>8553756</v>
      </c>
      <c r="N54" s="50">
        <v>-8689764</v>
      </c>
      <c r="O54" s="50">
        <v>0</v>
      </c>
      <c r="P54" s="50">
        <v>0</v>
      </c>
      <c r="Q54" s="63">
        <v>19800802</v>
      </c>
      <c r="R54" s="50">
        <v>0</v>
      </c>
      <c r="S54" s="51">
        <v>19800802</v>
      </c>
      <c r="U54" s="43" t="s">
        <v>74</v>
      </c>
      <c r="V54" s="50">
        <v>35238177</v>
      </c>
      <c r="W54" s="50">
        <v>29592983</v>
      </c>
      <c r="X54" s="50">
        <v>-14603053</v>
      </c>
      <c r="Y54" s="50">
        <v>0</v>
      </c>
      <c r="Z54" s="50">
        <v>0</v>
      </c>
      <c r="AA54" s="59">
        <v>50228107</v>
      </c>
      <c r="AB54" s="50">
        <v>0</v>
      </c>
      <c r="AC54" s="51">
        <v>50228107</v>
      </c>
      <c r="AE54" s="43" t="s">
        <v>74</v>
      </c>
      <c r="AF54" s="50">
        <v>26701041</v>
      </c>
      <c r="AG54" s="50">
        <v>-10558591</v>
      </c>
      <c r="AH54" s="50">
        <v>-17733213</v>
      </c>
      <c r="AI54" s="50">
        <v>0</v>
      </c>
      <c r="AJ54" s="50">
        <v>523637</v>
      </c>
      <c r="AK54" s="59">
        <v>-1067126</v>
      </c>
      <c r="AL54" s="50">
        <v>0</v>
      </c>
      <c r="AM54" s="51">
        <v>-1067126</v>
      </c>
      <c r="AO54" s="43" t="s">
        <v>74</v>
      </c>
      <c r="AP54" s="17">
        <v>47117161</v>
      </c>
      <c r="AQ54" s="17">
        <v>-727117</v>
      </c>
      <c r="AR54" s="17">
        <v>-26870366</v>
      </c>
      <c r="AS54" s="17">
        <v>0</v>
      </c>
      <c r="AT54" s="17">
        <v>636067</v>
      </c>
      <c r="AU54" s="63">
        <v>20155745</v>
      </c>
      <c r="AV54" s="17">
        <v>0</v>
      </c>
      <c r="AW54" s="19">
        <v>20155745</v>
      </c>
    </row>
    <row r="55" spans="1:49" s="10" customFormat="1" ht="12.75" x14ac:dyDescent="0.2">
      <c r="A55" s="43" t="s">
        <v>75</v>
      </c>
      <c r="B55" s="50">
        <v>5819593</v>
      </c>
      <c r="C55" s="50">
        <v>245968</v>
      </c>
      <c r="D55" s="50">
        <v>-74977374</v>
      </c>
      <c r="E55" s="50">
        <v>0</v>
      </c>
      <c r="F55" s="50">
        <v>0</v>
      </c>
      <c r="G55" s="63">
        <v>-68911813</v>
      </c>
      <c r="H55" s="50">
        <v>-125971726</v>
      </c>
      <c r="I55" s="51">
        <v>-194883539</v>
      </c>
      <c r="K55" s="43" t="s">
        <v>75</v>
      </c>
      <c r="L55" s="50">
        <v>-503256</v>
      </c>
      <c r="M55" s="50">
        <v>182945</v>
      </c>
      <c r="N55" s="50">
        <v>-403263</v>
      </c>
      <c r="O55" s="50">
        <v>0</v>
      </c>
      <c r="P55" s="50">
        <v>0</v>
      </c>
      <c r="Q55" s="63">
        <v>-723574</v>
      </c>
      <c r="R55" s="50">
        <v>-94648756</v>
      </c>
      <c r="S55" s="51">
        <v>-95372330</v>
      </c>
      <c r="U55" s="43" t="s">
        <v>75</v>
      </c>
      <c r="V55" s="50">
        <v>-456481</v>
      </c>
      <c r="W55" s="50">
        <v>1953265</v>
      </c>
      <c r="X55" s="50">
        <v>0</v>
      </c>
      <c r="Y55" s="50">
        <v>0</v>
      </c>
      <c r="Z55" s="50">
        <v>0</v>
      </c>
      <c r="AA55" s="59">
        <v>1496784</v>
      </c>
      <c r="AB55" s="50">
        <v>-136886697</v>
      </c>
      <c r="AC55" s="51">
        <v>-135389913</v>
      </c>
      <c r="AE55" s="43" t="s">
        <v>75</v>
      </c>
      <c r="AF55" s="50">
        <v>486291</v>
      </c>
      <c r="AG55" s="50">
        <v>-3491652</v>
      </c>
      <c r="AH55" s="50">
        <v>2834039</v>
      </c>
      <c r="AI55" s="50">
        <v>0</v>
      </c>
      <c r="AJ55" s="50">
        <v>0</v>
      </c>
      <c r="AK55" s="59">
        <v>-171322</v>
      </c>
      <c r="AL55" s="50">
        <v>-153442302</v>
      </c>
      <c r="AM55" s="51">
        <v>-153613624</v>
      </c>
      <c r="AO55" s="43" t="s">
        <v>75</v>
      </c>
      <c r="AP55" s="17">
        <v>1776837</v>
      </c>
      <c r="AQ55" s="17">
        <v>-9260587</v>
      </c>
      <c r="AR55" s="17">
        <v>1054188</v>
      </c>
      <c r="AS55" s="17">
        <v>0</v>
      </c>
      <c r="AT55" s="17">
        <v>0</v>
      </c>
      <c r="AU55" s="63">
        <v>-6429562</v>
      </c>
      <c r="AV55" s="17">
        <v>-119901343</v>
      </c>
      <c r="AW55" s="19">
        <v>-126330905</v>
      </c>
    </row>
    <row r="56" spans="1:49" s="10" customFormat="1" ht="12.75" x14ac:dyDescent="0.2">
      <c r="A56" s="43" t="s">
        <v>76</v>
      </c>
      <c r="B56" s="50">
        <v>-13835879</v>
      </c>
      <c r="C56" s="50">
        <v>-215334182</v>
      </c>
      <c r="D56" s="50">
        <v>19562187</v>
      </c>
      <c r="E56" s="50">
        <v>0</v>
      </c>
      <c r="F56" s="50">
        <v>0</v>
      </c>
      <c r="G56" s="63">
        <v>-209607874</v>
      </c>
      <c r="H56" s="50">
        <v>20189321</v>
      </c>
      <c r="I56" s="51">
        <v>-189418553</v>
      </c>
      <c r="K56" s="43" t="s">
        <v>76</v>
      </c>
      <c r="L56" s="50">
        <v>18837066</v>
      </c>
      <c r="M56" s="50">
        <v>-64873302</v>
      </c>
      <c r="N56" s="50">
        <v>46466728</v>
      </c>
      <c r="O56" s="50">
        <v>0</v>
      </c>
      <c r="P56" s="50">
        <v>0</v>
      </c>
      <c r="Q56" s="63">
        <v>430492</v>
      </c>
      <c r="R56" s="50">
        <v>-32233211</v>
      </c>
      <c r="S56" s="51">
        <v>-31802719</v>
      </c>
      <c r="U56" s="43" t="s">
        <v>76</v>
      </c>
      <c r="V56" s="50">
        <v>9228708</v>
      </c>
      <c r="W56" s="50">
        <v>-46277397</v>
      </c>
      <c r="X56" s="50">
        <v>20477256</v>
      </c>
      <c r="Y56" s="50">
        <v>0</v>
      </c>
      <c r="Z56" s="50">
        <v>0</v>
      </c>
      <c r="AA56" s="59">
        <v>-16571433</v>
      </c>
      <c r="AB56" s="50">
        <v>42137782</v>
      </c>
      <c r="AC56" s="51">
        <v>25566349</v>
      </c>
      <c r="AE56" s="43" t="s">
        <v>76</v>
      </c>
      <c r="AF56" s="50">
        <v>9487513</v>
      </c>
      <c r="AG56" s="50">
        <v>-62008982</v>
      </c>
      <c r="AH56" s="50">
        <v>17987172</v>
      </c>
      <c r="AI56" s="50">
        <v>0</v>
      </c>
      <c r="AJ56" s="50">
        <v>0</v>
      </c>
      <c r="AK56" s="59">
        <v>-34534297</v>
      </c>
      <c r="AL56" s="50">
        <v>-675047134</v>
      </c>
      <c r="AM56" s="51">
        <v>-709581431</v>
      </c>
      <c r="AO56" s="43" t="s">
        <v>76</v>
      </c>
      <c r="AP56" s="17">
        <v>11865784</v>
      </c>
      <c r="AQ56" s="17">
        <v>-37876622</v>
      </c>
      <c r="AR56" s="17">
        <v>40900479</v>
      </c>
      <c r="AS56" s="17">
        <v>0</v>
      </c>
      <c r="AT56" s="17">
        <v>0</v>
      </c>
      <c r="AU56" s="63">
        <v>14889641</v>
      </c>
      <c r="AV56" s="17">
        <v>-864474380</v>
      </c>
      <c r="AW56" s="19">
        <v>-849584739</v>
      </c>
    </row>
    <row r="57" spans="1:49" s="10" customFormat="1" ht="12.75" x14ac:dyDescent="0.2">
      <c r="A57" s="43" t="s">
        <v>77</v>
      </c>
      <c r="B57" s="50">
        <v>54979832</v>
      </c>
      <c r="C57" s="50">
        <v>-7158333</v>
      </c>
      <c r="D57" s="50">
        <v>117923384</v>
      </c>
      <c r="E57" s="50">
        <v>0</v>
      </c>
      <c r="F57" s="50">
        <v>665885</v>
      </c>
      <c r="G57" s="63">
        <v>166410768</v>
      </c>
      <c r="H57" s="50">
        <v>-2453887</v>
      </c>
      <c r="I57" s="51">
        <v>163956881</v>
      </c>
      <c r="K57" s="43" t="s">
        <v>77</v>
      </c>
      <c r="L57" s="50">
        <v>116047179</v>
      </c>
      <c r="M57" s="50">
        <v>173410148</v>
      </c>
      <c r="N57" s="50">
        <v>86624391</v>
      </c>
      <c r="O57" s="50">
        <v>0</v>
      </c>
      <c r="P57" s="50">
        <v>908572</v>
      </c>
      <c r="Q57" s="63">
        <v>376990290</v>
      </c>
      <c r="R57" s="50">
        <v>-14631161</v>
      </c>
      <c r="S57" s="51">
        <v>362359129</v>
      </c>
      <c r="U57" s="43" t="s">
        <v>77</v>
      </c>
      <c r="V57" s="50">
        <v>112447112</v>
      </c>
      <c r="W57" s="50">
        <v>152229478</v>
      </c>
      <c r="X57" s="50">
        <v>85894171</v>
      </c>
      <c r="Y57" s="50">
        <v>0</v>
      </c>
      <c r="Z57" s="50">
        <v>2054007</v>
      </c>
      <c r="AA57" s="59">
        <v>352624768</v>
      </c>
      <c r="AB57" s="50">
        <v>0</v>
      </c>
      <c r="AC57" s="51">
        <v>352624768</v>
      </c>
      <c r="AE57" s="43" t="s">
        <v>77</v>
      </c>
      <c r="AF57" s="50">
        <v>90417193</v>
      </c>
      <c r="AG57" s="50">
        <v>339618339</v>
      </c>
      <c r="AH57" s="50">
        <v>90054846</v>
      </c>
      <c r="AI57" s="50">
        <v>-6687</v>
      </c>
      <c r="AJ57" s="50">
        <v>1680194</v>
      </c>
      <c r="AK57" s="59">
        <v>521763885</v>
      </c>
      <c r="AL57" s="50">
        <v>2010081</v>
      </c>
      <c r="AM57" s="51">
        <v>523773966</v>
      </c>
      <c r="AO57" s="43" t="s">
        <v>77</v>
      </c>
      <c r="AP57" s="17">
        <v>80166628</v>
      </c>
      <c r="AQ57" s="17">
        <v>296289987</v>
      </c>
      <c r="AR57" s="17">
        <v>245007327</v>
      </c>
      <c r="AS57" s="17">
        <v>0</v>
      </c>
      <c r="AT57" s="17">
        <v>9402921</v>
      </c>
      <c r="AU57" s="63">
        <v>630866863</v>
      </c>
      <c r="AV57" s="17">
        <v>1099028</v>
      </c>
      <c r="AW57" s="19">
        <v>631965891</v>
      </c>
    </row>
    <row r="58" spans="1:49" s="10" customFormat="1" ht="12.75" x14ac:dyDescent="0.2">
      <c r="A58" s="43" t="s">
        <v>78</v>
      </c>
      <c r="B58" s="50">
        <v>6736170</v>
      </c>
      <c r="C58" s="50">
        <v>6601042</v>
      </c>
      <c r="D58" s="50">
        <v>0</v>
      </c>
      <c r="E58" s="50">
        <v>0</v>
      </c>
      <c r="F58" s="50">
        <v>0</v>
      </c>
      <c r="G58" s="63">
        <v>13337212</v>
      </c>
      <c r="H58" s="50">
        <v>0</v>
      </c>
      <c r="I58" s="51">
        <v>13337212</v>
      </c>
      <c r="K58" s="43" t="s">
        <v>78</v>
      </c>
      <c r="L58" s="50">
        <v>19200429</v>
      </c>
      <c r="M58" s="50">
        <v>18052099</v>
      </c>
      <c r="N58" s="50">
        <v>0</v>
      </c>
      <c r="O58" s="50">
        <v>0</v>
      </c>
      <c r="P58" s="50">
        <v>0</v>
      </c>
      <c r="Q58" s="63">
        <v>37252528</v>
      </c>
      <c r="R58" s="50">
        <v>0</v>
      </c>
      <c r="S58" s="51">
        <v>37252528</v>
      </c>
      <c r="U58" s="43" t="s">
        <v>78</v>
      </c>
      <c r="V58" s="50">
        <v>16501988</v>
      </c>
      <c r="W58" s="50">
        <v>9844722</v>
      </c>
      <c r="X58" s="50">
        <v>15396284</v>
      </c>
      <c r="Y58" s="50">
        <v>0</v>
      </c>
      <c r="Z58" s="50">
        <v>0</v>
      </c>
      <c r="AA58" s="59">
        <v>41742994</v>
      </c>
      <c r="AB58" s="50">
        <v>0</v>
      </c>
      <c r="AC58" s="51">
        <v>41742994</v>
      </c>
      <c r="AE58" s="43" t="s">
        <v>78</v>
      </c>
      <c r="AF58" s="50">
        <v>12624290</v>
      </c>
      <c r="AG58" s="50">
        <v>58020435</v>
      </c>
      <c r="AH58" s="50">
        <v>47135061</v>
      </c>
      <c r="AI58" s="50">
        <v>0</v>
      </c>
      <c r="AJ58" s="50">
        <v>0</v>
      </c>
      <c r="AK58" s="59">
        <v>117779786</v>
      </c>
      <c r="AL58" s="50">
        <v>0</v>
      </c>
      <c r="AM58" s="51">
        <v>117779786</v>
      </c>
      <c r="AO58" s="43" t="s">
        <v>78</v>
      </c>
      <c r="AP58" s="17">
        <v>29244465</v>
      </c>
      <c r="AQ58" s="17">
        <v>65947522</v>
      </c>
      <c r="AR58" s="17">
        <v>60775091</v>
      </c>
      <c r="AS58" s="17">
        <v>0</v>
      </c>
      <c r="AT58" s="17">
        <v>0</v>
      </c>
      <c r="AU58" s="63">
        <v>155967078</v>
      </c>
      <c r="AV58" s="17">
        <v>0</v>
      </c>
      <c r="AW58" s="19">
        <v>155967078</v>
      </c>
    </row>
    <row r="59" spans="1:49" s="10" customFormat="1" ht="12.75" x14ac:dyDescent="0.2">
      <c r="A59" s="43" t="s">
        <v>79</v>
      </c>
      <c r="B59" s="50">
        <v>-49652</v>
      </c>
      <c r="C59" s="50">
        <v>21364628</v>
      </c>
      <c r="D59" s="50">
        <v>1985367</v>
      </c>
      <c r="E59" s="50">
        <v>0</v>
      </c>
      <c r="F59" s="50">
        <v>0</v>
      </c>
      <c r="G59" s="63">
        <v>23300343</v>
      </c>
      <c r="H59" s="50">
        <v>-86321222</v>
      </c>
      <c r="I59" s="51">
        <v>-63020879</v>
      </c>
      <c r="K59" s="43" t="s">
        <v>79</v>
      </c>
      <c r="L59" s="50">
        <v>-65013</v>
      </c>
      <c r="M59" s="50">
        <v>-738431</v>
      </c>
      <c r="N59" s="50">
        <v>81974</v>
      </c>
      <c r="O59" s="50">
        <v>0</v>
      </c>
      <c r="P59" s="50">
        <v>0</v>
      </c>
      <c r="Q59" s="63">
        <v>-721470</v>
      </c>
      <c r="R59" s="50">
        <v>-61471228</v>
      </c>
      <c r="S59" s="51">
        <v>-62192698</v>
      </c>
      <c r="U59" s="43" t="s">
        <v>79</v>
      </c>
      <c r="V59" s="50">
        <v>-3130133</v>
      </c>
      <c r="W59" s="50">
        <v>49912</v>
      </c>
      <c r="X59" s="50">
        <v>55509</v>
      </c>
      <c r="Y59" s="50">
        <v>0</v>
      </c>
      <c r="Z59" s="50">
        <v>0</v>
      </c>
      <c r="AA59" s="59">
        <v>-3024712</v>
      </c>
      <c r="AB59" s="50">
        <v>-43937299</v>
      </c>
      <c r="AC59" s="51">
        <v>-46962011</v>
      </c>
      <c r="AE59" s="43" t="s">
        <v>79</v>
      </c>
      <c r="AF59" s="50">
        <v>-2668940</v>
      </c>
      <c r="AG59" s="50">
        <v>5100633</v>
      </c>
      <c r="AH59" s="50">
        <v>-945490</v>
      </c>
      <c r="AI59" s="50">
        <v>0</v>
      </c>
      <c r="AJ59" s="50">
        <v>0</v>
      </c>
      <c r="AK59" s="59">
        <v>1486203</v>
      </c>
      <c r="AL59" s="50">
        <v>-18199260</v>
      </c>
      <c r="AM59" s="51">
        <v>-16713057</v>
      </c>
      <c r="AO59" s="43" t="s">
        <v>79</v>
      </c>
      <c r="AP59" s="17">
        <v>-1955572</v>
      </c>
      <c r="AQ59" s="17">
        <v>-12670</v>
      </c>
      <c r="AR59" s="17">
        <v>96273</v>
      </c>
      <c r="AS59" s="17">
        <v>30049</v>
      </c>
      <c r="AT59" s="17">
        <v>0</v>
      </c>
      <c r="AU59" s="63">
        <v>-1841920</v>
      </c>
      <c r="AV59" s="17">
        <v>-7985031</v>
      </c>
      <c r="AW59" s="19">
        <v>-9826951</v>
      </c>
    </row>
    <row r="60" spans="1:49" s="10" customFormat="1" ht="12.75" x14ac:dyDescent="0.2">
      <c r="A60" s="43" t="s">
        <v>80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63">
        <v>0</v>
      </c>
      <c r="H60" s="50">
        <v>0</v>
      </c>
      <c r="I60" s="51">
        <v>0</v>
      </c>
      <c r="K60" s="43" t="s">
        <v>80</v>
      </c>
      <c r="L60" s="50">
        <v>-110388</v>
      </c>
      <c r="M60" s="50">
        <v>0</v>
      </c>
      <c r="N60" s="50">
        <v>0</v>
      </c>
      <c r="O60" s="50">
        <v>0</v>
      </c>
      <c r="P60" s="50">
        <v>0</v>
      </c>
      <c r="Q60" s="63">
        <v>-110388</v>
      </c>
      <c r="R60" s="50">
        <v>0</v>
      </c>
      <c r="S60" s="51">
        <v>-110388</v>
      </c>
      <c r="U60" s="43" t="s">
        <v>80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9">
        <v>0</v>
      </c>
      <c r="AB60" s="50">
        <v>0</v>
      </c>
      <c r="AC60" s="51">
        <v>0</v>
      </c>
      <c r="AE60" s="43" t="s">
        <v>80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9">
        <v>0</v>
      </c>
      <c r="AL60" s="50">
        <v>0</v>
      </c>
      <c r="AM60" s="51">
        <v>0</v>
      </c>
      <c r="AO60" s="43" t="s">
        <v>80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63">
        <v>0</v>
      </c>
      <c r="AV60" s="17">
        <v>0</v>
      </c>
      <c r="AW60" s="19">
        <v>0</v>
      </c>
    </row>
    <row r="61" spans="1:49" s="10" customFormat="1" ht="12.75" x14ac:dyDescent="0.2">
      <c r="A61" s="43" t="s">
        <v>81</v>
      </c>
      <c r="B61" s="50">
        <v>-2254</v>
      </c>
      <c r="C61" s="50">
        <v>-3379929</v>
      </c>
      <c r="D61" s="50">
        <v>-422900</v>
      </c>
      <c r="E61" s="50">
        <v>0</v>
      </c>
      <c r="F61" s="50">
        <v>0</v>
      </c>
      <c r="G61" s="63">
        <v>-3805083</v>
      </c>
      <c r="H61" s="50">
        <v>-67046</v>
      </c>
      <c r="I61" s="51">
        <v>-3872129</v>
      </c>
      <c r="K61" s="43" t="s">
        <v>81</v>
      </c>
      <c r="L61" s="50">
        <v>-218888</v>
      </c>
      <c r="M61" s="50">
        <v>-2113235</v>
      </c>
      <c r="N61" s="50">
        <v>-159520</v>
      </c>
      <c r="O61" s="50">
        <v>0</v>
      </c>
      <c r="P61" s="50">
        <v>0</v>
      </c>
      <c r="Q61" s="63">
        <v>-2491643</v>
      </c>
      <c r="R61" s="50">
        <v>0</v>
      </c>
      <c r="S61" s="51">
        <v>-2491643</v>
      </c>
      <c r="U61" s="43" t="s">
        <v>81</v>
      </c>
      <c r="V61" s="50">
        <v>2646417</v>
      </c>
      <c r="W61" s="50">
        <v>-9193979</v>
      </c>
      <c r="X61" s="50">
        <v>-484508</v>
      </c>
      <c r="Y61" s="50">
        <v>0</v>
      </c>
      <c r="Z61" s="50">
        <v>0</v>
      </c>
      <c r="AA61" s="59">
        <v>-7032070</v>
      </c>
      <c r="AB61" s="50">
        <v>0</v>
      </c>
      <c r="AC61" s="51">
        <v>-7032070</v>
      </c>
      <c r="AE61" s="43" t="s">
        <v>81</v>
      </c>
      <c r="AF61" s="50">
        <v>-1476255</v>
      </c>
      <c r="AG61" s="50">
        <v>-2965986</v>
      </c>
      <c r="AH61" s="50">
        <v>0</v>
      </c>
      <c r="AI61" s="50">
        <v>0</v>
      </c>
      <c r="AJ61" s="50">
        <v>0</v>
      </c>
      <c r="AK61" s="59">
        <v>-4442241</v>
      </c>
      <c r="AL61" s="50">
        <v>-481796</v>
      </c>
      <c r="AM61" s="51">
        <v>-4924037</v>
      </c>
      <c r="AO61" s="43" t="s">
        <v>81</v>
      </c>
      <c r="AP61" s="17">
        <v>1208432</v>
      </c>
      <c r="AQ61" s="17">
        <v>-2449795</v>
      </c>
      <c r="AR61" s="17">
        <v>-1670105</v>
      </c>
      <c r="AS61" s="17">
        <v>0</v>
      </c>
      <c r="AT61" s="17">
        <v>0</v>
      </c>
      <c r="AU61" s="63">
        <v>-2911468</v>
      </c>
      <c r="AV61" s="17">
        <v>0</v>
      </c>
      <c r="AW61" s="19">
        <v>-2911468</v>
      </c>
    </row>
    <row r="62" spans="1:49" s="10" customFormat="1" ht="12.75" x14ac:dyDescent="0.2">
      <c r="A62" s="43" t="s">
        <v>82</v>
      </c>
      <c r="B62" s="50">
        <v>-10640917</v>
      </c>
      <c r="C62" s="50">
        <v>-20181105</v>
      </c>
      <c r="D62" s="50">
        <v>-15431429</v>
      </c>
      <c r="E62" s="50">
        <v>0</v>
      </c>
      <c r="F62" s="50">
        <v>35322</v>
      </c>
      <c r="G62" s="63">
        <v>-46218129</v>
      </c>
      <c r="H62" s="50">
        <v>111842</v>
      </c>
      <c r="I62" s="51">
        <v>-46106287</v>
      </c>
      <c r="K62" s="43" t="s">
        <v>82</v>
      </c>
      <c r="L62" s="50">
        <v>13077782</v>
      </c>
      <c r="M62" s="50">
        <v>14826063</v>
      </c>
      <c r="N62" s="50">
        <v>-7067312</v>
      </c>
      <c r="O62" s="50">
        <v>0</v>
      </c>
      <c r="P62" s="50">
        <v>-294753</v>
      </c>
      <c r="Q62" s="63">
        <v>20541780</v>
      </c>
      <c r="R62" s="50">
        <v>-1602205</v>
      </c>
      <c r="S62" s="51">
        <v>18939575</v>
      </c>
      <c r="U62" s="43" t="s">
        <v>82</v>
      </c>
      <c r="V62" s="50">
        <v>-131597023</v>
      </c>
      <c r="W62" s="50">
        <v>-9808419</v>
      </c>
      <c r="X62" s="50">
        <v>-249650</v>
      </c>
      <c r="Y62" s="50">
        <v>0</v>
      </c>
      <c r="Z62" s="50">
        <v>-160406</v>
      </c>
      <c r="AA62" s="59">
        <v>-141815498</v>
      </c>
      <c r="AB62" s="50">
        <v>-11435160</v>
      </c>
      <c r="AC62" s="51">
        <v>-153250658</v>
      </c>
      <c r="AE62" s="43" t="s">
        <v>82</v>
      </c>
      <c r="AF62" s="50">
        <v>-20614017</v>
      </c>
      <c r="AG62" s="50">
        <v>13875689</v>
      </c>
      <c r="AH62" s="50">
        <v>1034450</v>
      </c>
      <c r="AI62" s="50">
        <v>0</v>
      </c>
      <c r="AJ62" s="50">
        <v>-188639</v>
      </c>
      <c r="AK62" s="59">
        <v>-5892517</v>
      </c>
      <c r="AL62" s="50">
        <v>-2135728</v>
      </c>
      <c r="AM62" s="51">
        <v>-8028245</v>
      </c>
      <c r="AO62" s="43" t="s">
        <v>82</v>
      </c>
      <c r="AP62" s="17">
        <v>-7091094</v>
      </c>
      <c r="AQ62" s="17">
        <v>162622</v>
      </c>
      <c r="AR62" s="17">
        <v>804452</v>
      </c>
      <c r="AS62" s="17">
        <v>0</v>
      </c>
      <c r="AT62" s="17">
        <v>-347268</v>
      </c>
      <c r="AU62" s="63">
        <v>-6471288</v>
      </c>
      <c r="AV62" s="17">
        <v>5324709</v>
      </c>
      <c r="AW62" s="19">
        <v>-1146579</v>
      </c>
    </row>
    <row r="63" spans="1:49" s="10" customFormat="1" ht="12.75" x14ac:dyDescent="0.2">
      <c r="A63" s="43" t="s">
        <v>83</v>
      </c>
      <c r="B63" s="50">
        <v>19578244</v>
      </c>
      <c r="C63" s="50">
        <v>92614275</v>
      </c>
      <c r="D63" s="50">
        <v>-42103377</v>
      </c>
      <c r="E63" s="50">
        <v>-9462</v>
      </c>
      <c r="F63" s="50">
        <v>-11590</v>
      </c>
      <c r="G63" s="63">
        <v>70068090</v>
      </c>
      <c r="H63" s="50">
        <v>0</v>
      </c>
      <c r="I63" s="51">
        <v>70068090</v>
      </c>
      <c r="K63" s="43" t="s">
        <v>83</v>
      </c>
      <c r="L63" s="50">
        <v>28917489</v>
      </c>
      <c r="M63" s="50">
        <v>68559230</v>
      </c>
      <c r="N63" s="50">
        <v>-17807786</v>
      </c>
      <c r="O63" s="50">
        <v>0</v>
      </c>
      <c r="P63" s="50">
        <v>0</v>
      </c>
      <c r="Q63" s="63">
        <v>79668933</v>
      </c>
      <c r="R63" s="50">
        <v>0</v>
      </c>
      <c r="S63" s="51">
        <v>79668933</v>
      </c>
      <c r="U63" s="43" t="s">
        <v>83</v>
      </c>
      <c r="V63" s="50">
        <v>53052858</v>
      </c>
      <c r="W63" s="50">
        <v>78198144</v>
      </c>
      <c r="X63" s="50">
        <v>-32578404</v>
      </c>
      <c r="Y63" s="50">
        <v>0</v>
      </c>
      <c r="Z63" s="50">
        <v>391734</v>
      </c>
      <c r="AA63" s="59">
        <v>99064332</v>
      </c>
      <c r="AB63" s="50">
        <v>0</v>
      </c>
      <c r="AC63" s="51">
        <v>99064332</v>
      </c>
      <c r="AE63" s="43" t="s">
        <v>83</v>
      </c>
      <c r="AF63" s="50">
        <v>52431889</v>
      </c>
      <c r="AG63" s="50">
        <v>106393641</v>
      </c>
      <c r="AH63" s="50">
        <v>-7795873</v>
      </c>
      <c r="AI63" s="50">
        <v>0</v>
      </c>
      <c r="AJ63" s="50">
        <v>79985</v>
      </c>
      <c r="AK63" s="59">
        <v>151109642</v>
      </c>
      <c r="AL63" s="50">
        <v>0</v>
      </c>
      <c r="AM63" s="51">
        <v>151109642</v>
      </c>
      <c r="AO63" s="43" t="s">
        <v>83</v>
      </c>
      <c r="AP63" s="17">
        <v>55790528</v>
      </c>
      <c r="AQ63" s="17">
        <v>85459701</v>
      </c>
      <c r="AR63" s="17">
        <v>11054466</v>
      </c>
      <c r="AS63" s="17">
        <v>359674</v>
      </c>
      <c r="AT63" s="17">
        <v>75504</v>
      </c>
      <c r="AU63" s="63">
        <v>152739873</v>
      </c>
      <c r="AV63" s="17">
        <v>0</v>
      </c>
      <c r="AW63" s="19">
        <v>152739873</v>
      </c>
    </row>
    <row r="64" spans="1:49" s="10" customFormat="1" ht="12.75" x14ac:dyDescent="0.2">
      <c r="A64" s="43" t="s">
        <v>84</v>
      </c>
      <c r="B64" s="50">
        <v>90457272</v>
      </c>
      <c r="C64" s="50">
        <v>36111962</v>
      </c>
      <c r="D64" s="50">
        <v>78532954</v>
      </c>
      <c r="E64" s="50">
        <v>0</v>
      </c>
      <c r="F64" s="50">
        <v>220751</v>
      </c>
      <c r="G64" s="63">
        <v>205322939</v>
      </c>
      <c r="H64" s="50">
        <v>43317489</v>
      </c>
      <c r="I64" s="51">
        <v>248640428</v>
      </c>
      <c r="K64" s="43" t="s">
        <v>84</v>
      </c>
      <c r="L64" s="50">
        <v>-3003965</v>
      </c>
      <c r="M64" s="50">
        <v>17462613</v>
      </c>
      <c r="N64" s="50">
        <v>-21258560</v>
      </c>
      <c r="O64" s="50">
        <v>0</v>
      </c>
      <c r="P64" s="50">
        <v>3283312</v>
      </c>
      <c r="Q64" s="63">
        <v>-3516600</v>
      </c>
      <c r="R64" s="50">
        <v>45156952</v>
      </c>
      <c r="S64" s="51">
        <v>41640352</v>
      </c>
      <c r="U64" s="43" t="s">
        <v>84</v>
      </c>
      <c r="V64" s="50">
        <v>55621822</v>
      </c>
      <c r="W64" s="50">
        <v>86669639</v>
      </c>
      <c r="X64" s="50">
        <v>16211704</v>
      </c>
      <c r="Y64" s="50">
        <v>0</v>
      </c>
      <c r="Z64" s="50">
        <v>3679679</v>
      </c>
      <c r="AA64" s="59">
        <v>162182844</v>
      </c>
      <c r="AB64" s="50">
        <v>593206</v>
      </c>
      <c r="AC64" s="51">
        <v>162776050</v>
      </c>
      <c r="AE64" s="43" t="s">
        <v>84</v>
      </c>
      <c r="AF64" s="50">
        <v>159796877</v>
      </c>
      <c r="AG64" s="50">
        <v>90067538</v>
      </c>
      <c r="AH64" s="50">
        <v>30063905</v>
      </c>
      <c r="AI64" s="50">
        <v>0</v>
      </c>
      <c r="AJ64" s="50">
        <v>4673591</v>
      </c>
      <c r="AK64" s="59">
        <v>284601911</v>
      </c>
      <c r="AL64" s="50">
        <v>14490087</v>
      </c>
      <c r="AM64" s="51">
        <v>299091998</v>
      </c>
      <c r="AO64" s="43" t="s">
        <v>84</v>
      </c>
      <c r="AP64" s="17">
        <v>184350846</v>
      </c>
      <c r="AQ64" s="17">
        <v>107062786</v>
      </c>
      <c r="AR64" s="17">
        <v>41925446</v>
      </c>
      <c r="AS64" s="17">
        <v>29799</v>
      </c>
      <c r="AT64" s="17">
        <v>5378466</v>
      </c>
      <c r="AU64" s="63">
        <v>338747343</v>
      </c>
      <c r="AV64" s="17">
        <v>825888</v>
      </c>
      <c r="AW64" s="19">
        <v>339573231</v>
      </c>
    </row>
    <row r="65" spans="1:49" s="10" customFormat="1" ht="12.75" x14ac:dyDescent="0.2">
      <c r="A65" s="43" t="s">
        <v>85</v>
      </c>
      <c r="B65" s="50">
        <v>-51184086</v>
      </c>
      <c r="C65" s="50">
        <v>-135957373</v>
      </c>
      <c r="D65" s="50">
        <v>-37583484</v>
      </c>
      <c r="E65" s="50">
        <v>0</v>
      </c>
      <c r="F65" s="50">
        <v>-7447425</v>
      </c>
      <c r="G65" s="63">
        <v>-232172368</v>
      </c>
      <c r="H65" s="50">
        <v>88786578</v>
      </c>
      <c r="I65" s="51">
        <v>-143385790</v>
      </c>
      <c r="K65" s="43" t="s">
        <v>85</v>
      </c>
      <c r="L65" s="50">
        <v>32444219</v>
      </c>
      <c r="M65" s="50">
        <v>91806458</v>
      </c>
      <c r="N65" s="50">
        <v>16224610</v>
      </c>
      <c r="O65" s="50">
        <v>0</v>
      </c>
      <c r="P65" s="50">
        <v>-3905449</v>
      </c>
      <c r="Q65" s="63">
        <v>136569838</v>
      </c>
      <c r="R65" s="50">
        <v>137822798</v>
      </c>
      <c r="S65" s="51">
        <v>274392636</v>
      </c>
      <c r="U65" s="43" t="s">
        <v>85</v>
      </c>
      <c r="V65" s="50">
        <v>15338519</v>
      </c>
      <c r="W65" s="50">
        <v>204190864</v>
      </c>
      <c r="X65" s="50">
        <v>30798128</v>
      </c>
      <c r="Y65" s="50">
        <v>0</v>
      </c>
      <c r="Z65" s="50">
        <v>-308072</v>
      </c>
      <c r="AA65" s="59">
        <v>250019439</v>
      </c>
      <c r="AB65" s="50">
        <v>300811365</v>
      </c>
      <c r="AC65" s="51">
        <v>550830804</v>
      </c>
      <c r="AE65" s="43" t="s">
        <v>85</v>
      </c>
      <c r="AF65" s="50">
        <v>78997616</v>
      </c>
      <c r="AG65" s="50">
        <v>250194828</v>
      </c>
      <c r="AH65" s="50">
        <v>-46445384</v>
      </c>
      <c r="AI65" s="50">
        <v>28723</v>
      </c>
      <c r="AJ65" s="50">
        <v>-2155396</v>
      </c>
      <c r="AK65" s="59">
        <v>280620387</v>
      </c>
      <c r="AL65" s="50">
        <v>104670287</v>
      </c>
      <c r="AM65" s="51">
        <v>385290674</v>
      </c>
      <c r="AO65" s="43" t="s">
        <v>85</v>
      </c>
      <c r="AP65" s="17">
        <v>30071095</v>
      </c>
      <c r="AQ65" s="17">
        <v>285732139</v>
      </c>
      <c r="AR65" s="17">
        <v>92420162</v>
      </c>
      <c r="AS65" s="17">
        <v>14770</v>
      </c>
      <c r="AT65" s="17">
        <v>913616</v>
      </c>
      <c r="AU65" s="63">
        <v>409151782</v>
      </c>
      <c r="AV65" s="17">
        <v>72218587</v>
      </c>
      <c r="AW65" s="19">
        <v>481370369</v>
      </c>
    </row>
    <row r="66" spans="1:49" s="10" customFormat="1" ht="12.75" x14ac:dyDescent="0.2">
      <c r="A66" s="43" t="s">
        <v>86</v>
      </c>
      <c r="B66" s="50">
        <v>-654715</v>
      </c>
      <c r="C66" s="50">
        <v>46701310</v>
      </c>
      <c r="D66" s="50">
        <v>64275432</v>
      </c>
      <c r="E66" s="50">
        <v>0</v>
      </c>
      <c r="F66" s="50">
        <v>0</v>
      </c>
      <c r="G66" s="63">
        <v>110322027</v>
      </c>
      <c r="H66" s="50">
        <v>34666060</v>
      </c>
      <c r="I66" s="51">
        <v>144988087</v>
      </c>
      <c r="K66" s="43" t="s">
        <v>86</v>
      </c>
      <c r="L66" s="50">
        <v>6908967</v>
      </c>
      <c r="M66" s="50">
        <v>100469219</v>
      </c>
      <c r="N66" s="50">
        <v>349950219</v>
      </c>
      <c r="O66" s="50">
        <v>0</v>
      </c>
      <c r="P66" s="50">
        <v>0</v>
      </c>
      <c r="Q66" s="63">
        <v>457328405</v>
      </c>
      <c r="R66" s="50">
        <v>58235930</v>
      </c>
      <c r="S66" s="51">
        <v>515564335</v>
      </c>
      <c r="U66" s="43" t="s">
        <v>86</v>
      </c>
      <c r="V66" s="50">
        <v>25015736</v>
      </c>
      <c r="W66" s="50">
        <v>49438954</v>
      </c>
      <c r="X66" s="50">
        <v>310003938</v>
      </c>
      <c r="Y66" s="50">
        <v>0</v>
      </c>
      <c r="Z66" s="50">
        <v>22215</v>
      </c>
      <c r="AA66" s="59">
        <v>384480843</v>
      </c>
      <c r="AB66" s="50">
        <v>72156186</v>
      </c>
      <c r="AC66" s="51">
        <v>456637029</v>
      </c>
      <c r="AE66" s="43" t="s">
        <v>86</v>
      </c>
      <c r="AF66" s="50">
        <v>16386518</v>
      </c>
      <c r="AG66" s="50">
        <v>57668482</v>
      </c>
      <c r="AH66" s="50">
        <v>147333210</v>
      </c>
      <c r="AI66" s="50">
        <v>0</v>
      </c>
      <c r="AJ66" s="50">
        <v>16216</v>
      </c>
      <c r="AK66" s="59">
        <v>221404426</v>
      </c>
      <c r="AL66" s="50">
        <v>60827207</v>
      </c>
      <c r="AM66" s="51">
        <v>282231633</v>
      </c>
      <c r="AO66" s="43" t="s">
        <v>86</v>
      </c>
      <c r="AP66" s="17">
        <v>29178214</v>
      </c>
      <c r="AQ66" s="17">
        <v>151445208</v>
      </c>
      <c r="AR66" s="17">
        <v>176771686</v>
      </c>
      <c r="AS66" s="17">
        <v>0</v>
      </c>
      <c r="AT66" s="17">
        <v>0</v>
      </c>
      <c r="AU66" s="63">
        <v>357395108</v>
      </c>
      <c r="AV66" s="17">
        <v>23895684</v>
      </c>
      <c r="AW66" s="19">
        <v>381290792</v>
      </c>
    </row>
    <row r="67" spans="1:49" s="10" customFormat="1" ht="12.75" x14ac:dyDescent="0.2">
      <c r="A67" s="43" t="s">
        <v>87</v>
      </c>
      <c r="B67" s="50">
        <v>179648986</v>
      </c>
      <c r="C67" s="50">
        <v>285518116</v>
      </c>
      <c r="D67" s="50">
        <v>-45718254</v>
      </c>
      <c r="E67" s="50">
        <v>0</v>
      </c>
      <c r="F67" s="50">
        <v>-5975462</v>
      </c>
      <c r="G67" s="63">
        <v>413473386</v>
      </c>
      <c r="H67" s="50">
        <v>12522569</v>
      </c>
      <c r="I67" s="51">
        <v>425995955</v>
      </c>
      <c r="K67" s="43" t="s">
        <v>87</v>
      </c>
      <c r="L67" s="50">
        <v>122779215</v>
      </c>
      <c r="M67" s="50">
        <v>248865961</v>
      </c>
      <c r="N67" s="50">
        <v>120889181</v>
      </c>
      <c r="O67" s="50">
        <v>0</v>
      </c>
      <c r="P67" s="50">
        <v>-6030631</v>
      </c>
      <c r="Q67" s="63">
        <v>486503726</v>
      </c>
      <c r="R67" s="50">
        <v>6138614</v>
      </c>
      <c r="S67" s="51">
        <v>492642340</v>
      </c>
      <c r="U67" s="43" t="s">
        <v>87</v>
      </c>
      <c r="V67" s="50">
        <v>156686072</v>
      </c>
      <c r="W67" s="50">
        <v>255656140</v>
      </c>
      <c r="X67" s="50">
        <v>164822601</v>
      </c>
      <c r="Y67" s="50">
        <v>0</v>
      </c>
      <c r="Z67" s="50">
        <v>-417048</v>
      </c>
      <c r="AA67" s="59">
        <v>576747765</v>
      </c>
      <c r="AB67" s="50">
        <v>-7747457</v>
      </c>
      <c r="AC67" s="51">
        <v>569000308</v>
      </c>
      <c r="AE67" s="43" t="s">
        <v>87</v>
      </c>
      <c r="AF67" s="50">
        <v>226786706</v>
      </c>
      <c r="AG67" s="50">
        <v>270261912</v>
      </c>
      <c r="AH67" s="50">
        <v>198313923</v>
      </c>
      <c r="AI67" s="50">
        <v>0</v>
      </c>
      <c r="AJ67" s="50">
        <v>53595</v>
      </c>
      <c r="AK67" s="59">
        <v>695416136</v>
      </c>
      <c r="AL67" s="50">
        <v>-1857254</v>
      </c>
      <c r="AM67" s="51">
        <v>693558882</v>
      </c>
      <c r="AO67" s="43" t="s">
        <v>87</v>
      </c>
      <c r="AP67" s="17">
        <v>234180215</v>
      </c>
      <c r="AQ67" s="17">
        <v>271577765</v>
      </c>
      <c r="AR67" s="17">
        <v>174642874</v>
      </c>
      <c r="AS67" s="17">
        <v>0</v>
      </c>
      <c r="AT67" s="17">
        <v>35683</v>
      </c>
      <c r="AU67" s="63">
        <v>680436537</v>
      </c>
      <c r="AV67" s="17">
        <v>-5065002</v>
      </c>
      <c r="AW67" s="19">
        <v>675371535</v>
      </c>
    </row>
    <row r="68" spans="1:49" s="10" customFormat="1" ht="12.75" x14ac:dyDescent="0.2">
      <c r="A68" s="43" t="s">
        <v>88</v>
      </c>
      <c r="B68" s="50">
        <v>11385499</v>
      </c>
      <c r="C68" s="50">
        <v>-6529931</v>
      </c>
      <c r="D68" s="50">
        <v>0</v>
      </c>
      <c r="E68" s="50">
        <v>-261360</v>
      </c>
      <c r="F68" s="50">
        <v>-1434959</v>
      </c>
      <c r="G68" s="63">
        <v>3159249</v>
      </c>
      <c r="H68" s="50">
        <v>0</v>
      </c>
      <c r="I68" s="51">
        <v>3159249</v>
      </c>
      <c r="K68" s="43" t="s">
        <v>88</v>
      </c>
      <c r="L68" s="50">
        <v>37204087</v>
      </c>
      <c r="M68" s="50">
        <v>1672086</v>
      </c>
      <c r="N68" s="50">
        <v>905334</v>
      </c>
      <c r="O68" s="50">
        <v>0</v>
      </c>
      <c r="P68" s="50">
        <v>-1549048</v>
      </c>
      <c r="Q68" s="63">
        <v>38232459</v>
      </c>
      <c r="R68" s="50">
        <v>0</v>
      </c>
      <c r="S68" s="51">
        <v>38232459</v>
      </c>
      <c r="U68" s="43" t="s">
        <v>88</v>
      </c>
      <c r="V68" s="50">
        <v>52468056</v>
      </c>
      <c r="W68" s="50">
        <v>19331995</v>
      </c>
      <c r="X68" s="50">
        <v>8664882</v>
      </c>
      <c r="Y68" s="50">
        <v>107137</v>
      </c>
      <c r="Z68" s="50">
        <v>395915</v>
      </c>
      <c r="AA68" s="59">
        <v>80967985</v>
      </c>
      <c r="AB68" s="50">
        <v>0</v>
      </c>
      <c r="AC68" s="51">
        <v>80967985</v>
      </c>
      <c r="AE68" s="43" t="s">
        <v>88</v>
      </c>
      <c r="AF68" s="50">
        <v>89673746</v>
      </c>
      <c r="AG68" s="50">
        <v>20927965</v>
      </c>
      <c r="AH68" s="50">
        <v>0</v>
      </c>
      <c r="AI68" s="50">
        <v>680849</v>
      </c>
      <c r="AJ68" s="50">
        <v>624324</v>
      </c>
      <c r="AK68" s="59">
        <v>111906884</v>
      </c>
      <c r="AL68" s="50">
        <v>0</v>
      </c>
      <c r="AM68" s="51">
        <v>111906884</v>
      </c>
      <c r="AO68" s="43" t="s">
        <v>88</v>
      </c>
      <c r="AP68" s="17">
        <v>47266183</v>
      </c>
      <c r="AQ68" s="17">
        <v>48912654</v>
      </c>
      <c r="AR68" s="17">
        <v>0</v>
      </c>
      <c r="AS68" s="17">
        <v>556994</v>
      </c>
      <c r="AT68" s="17">
        <v>2297934</v>
      </c>
      <c r="AU68" s="63">
        <v>99033765</v>
      </c>
      <c r="AV68" s="17">
        <v>0</v>
      </c>
      <c r="AW68" s="19">
        <v>99033765</v>
      </c>
    </row>
    <row r="69" spans="1:49" s="10" customFormat="1" ht="12.75" x14ac:dyDescent="0.2">
      <c r="A69" s="43" t="s">
        <v>89</v>
      </c>
      <c r="B69" s="50">
        <v>2106584</v>
      </c>
      <c r="C69" s="50">
        <v>-935209</v>
      </c>
      <c r="D69" s="50">
        <v>-55219</v>
      </c>
      <c r="E69" s="50">
        <v>0</v>
      </c>
      <c r="F69" s="50">
        <v>0</v>
      </c>
      <c r="G69" s="63">
        <v>1116156</v>
      </c>
      <c r="H69" s="50">
        <v>0</v>
      </c>
      <c r="I69" s="51">
        <v>1116156</v>
      </c>
      <c r="K69" s="43" t="s">
        <v>89</v>
      </c>
      <c r="L69" s="50">
        <v>2661150</v>
      </c>
      <c r="M69" s="50">
        <v>-2647267</v>
      </c>
      <c r="N69" s="50">
        <v>-62472</v>
      </c>
      <c r="O69" s="50">
        <v>0</v>
      </c>
      <c r="P69" s="50">
        <v>0</v>
      </c>
      <c r="Q69" s="63">
        <v>-48589</v>
      </c>
      <c r="R69" s="50">
        <v>0</v>
      </c>
      <c r="S69" s="51">
        <v>-48589</v>
      </c>
      <c r="U69" s="43" t="s">
        <v>89</v>
      </c>
      <c r="V69" s="50">
        <v>88795</v>
      </c>
      <c r="W69" s="50">
        <v>-1730703</v>
      </c>
      <c r="X69" s="50">
        <v>-54343</v>
      </c>
      <c r="Y69" s="50">
        <v>0</v>
      </c>
      <c r="Z69" s="50">
        <v>0</v>
      </c>
      <c r="AA69" s="59">
        <v>-1696251</v>
      </c>
      <c r="AB69" s="50">
        <v>0</v>
      </c>
      <c r="AC69" s="51">
        <v>-1696251</v>
      </c>
      <c r="AE69" s="43" t="s">
        <v>89</v>
      </c>
      <c r="AF69" s="50">
        <v>135102</v>
      </c>
      <c r="AG69" s="50">
        <v>-6992742</v>
      </c>
      <c r="AH69" s="50">
        <v>-101248</v>
      </c>
      <c r="AI69" s="50">
        <v>0</v>
      </c>
      <c r="AJ69" s="50">
        <v>0</v>
      </c>
      <c r="AK69" s="59">
        <v>-6958888</v>
      </c>
      <c r="AL69" s="50">
        <v>0</v>
      </c>
      <c r="AM69" s="51">
        <v>-6958888</v>
      </c>
      <c r="AO69" s="43" t="s">
        <v>89</v>
      </c>
      <c r="AP69" s="17">
        <v>552083</v>
      </c>
      <c r="AQ69" s="17">
        <v>-944730</v>
      </c>
      <c r="AR69" s="17">
        <v>-194542</v>
      </c>
      <c r="AS69" s="17">
        <v>0</v>
      </c>
      <c r="AT69" s="17">
        <v>-19578</v>
      </c>
      <c r="AU69" s="63">
        <v>-606767</v>
      </c>
      <c r="AV69" s="17">
        <v>0</v>
      </c>
      <c r="AW69" s="19">
        <v>-606767</v>
      </c>
    </row>
    <row r="70" spans="1:49" s="10" customFormat="1" ht="12.75" x14ac:dyDescent="0.2">
      <c r="A70" s="43" t="s">
        <v>90</v>
      </c>
      <c r="B70" s="50">
        <v>-92116048</v>
      </c>
      <c r="C70" s="50">
        <v>120748079</v>
      </c>
      <c r="D70" s="50">
        <v>37696463</v>
      </c>
      <c r="E70" s="50">
        <v>0</v>
      </c>
      <c r="F70" s="50">
        <v>-7430262</v>
      </c>
      <c r="G70" s="63">
        <v>58898232</v>
      </c>
      <c r="H70" s="50">
        <v>0</v>
      </c>
      <c r="I70" s="51">
        <v>58898232</v>
      </c>
      <c r="K70" s="43" t="s">
        <v>90</v>
      </c>
      <c r="L70" s="50">
        <v>20835992</v>
      </c>
      <c r="M70" s="50">
        <v>111878911</v>
      </c>
      <c r="N70" s="50">
        <v>17760250</v>
      </c>
      <c r="O70" s="50">
        <v>0</v>
      </c>
      <c r="P70" s="50">
        <v>963195</v>
      </c>
      <c r="Q70" s="63">
        <v>151438348</v>
      </c>
      <c r="R70" s="50">
        <v>0</v>
      </c>
      <c r="S70" s="51">
        <v>151438348</v>
      </c>
      <c r="U70" s="43" t="s">
        <v>90</v>
      </c>
      <c r="V70" s="50">
        <v>68276104</v>
      </c>
      <c r="W70" s="50">
        <v>101957653</v>
      </c>
      <c r="X70" s="50">
        <v>5765714</v>
      </c>
      <c r="Y70" s="50">
        <v>0</v>
      </c>
      <c r="Z70" s="50">
        <v>-66302</v>
      </c>
      <c r="AA70" s="59">
        <v>175933169</v>
      </c>
      <c r="AB70" s="50">
        <v>0</v>
      </c>
      <c r="AC70" s="51">
        <v>175933169</v>
      </c>
      <c r="AE70" s="43" t="s">
        <v>90</v>
      </c>
      <c r="AF70" s="50">
        <v>93741919</v>
      </c>
      <c r="AG70" s="50">
        <v>102855623</v>
      </c>
      <c r="AH70" s="50">
        <v>1268700</v>
      </c>
      <c r="AI70" s="50">
        <v>0</v>
      </c>
      <c r="AJ70" s="50">
        <v>342681</v>
      </c>
      <c r="AK70" s="59">
        <v>198208923</v>
      </c>
      <c r="AL70" s="50">
        <v>0</v>
      </c>
      <c r="AM70" s="51">
        <v>198208923</v>
      </c>
      <c r="AO70" s="43" t="s">
        <v>90</v>
      </c>
      <c r="AP70" s="17">
        <v>51980853</v>
      </c>
      <c r="AQ70" s="17">
        <v>165850832</v>
      </c>
      <c r="AR70" s="17">
        <v>0</v>
      </c>
      <c r="AS70" s="17">
        <v>0</v>
      </c>
      <c r="AT70" s="17">
        <v>518508</v>
      </c>
      <c r="AU70" s="63">
        <v>218350193</v>
      </c>
      <c r="AV70" s="17">
        <v>0</v>
      </c>
      <c r="AW70" s="19">
        <v>218350193</v>
      </c>
    </row>
    <row r="71" spans="1:49" s="10" customFormat="1" ht="12.75" x14ac:dyDescent="0.2">
      <c r="A71" s="43" t="s">
        <v>91</v>
      </c>
      <c r="B71" s="50">
        <v>7855174</v>
      </c>
      <c r="C71" s="50">
        <v>14895955</v>
      </c>
      <c r="D71" s="50">
        <v>0</v>
      </c>
      <c r="E71" s="50">
        <v>0</v>
      </c>
      <c r="F71" s="50">
        <v>0</v>
      </c>
      <c r="G71" s="63">
        <v>22751129</v>
      </c>
      <c r="H71" s="50">
        <v>0</v>
      </c>
      <c r="I71" s="51">
        <v>22751129</v>
      </c>
      <c r="K71" s="43" t="s">
        <v>91</v>
      </c>
      <c r="L71" s="50">
        <v>6140957</v>
      </c>
      <c r="M71" s="50">
        <v>6506071</v>
      </c>
      <c r="N71" s="50">
        <v>0</v>
      </c>
      <c r="O71" s="50">
        <v>0</v>
      </c>
      <c r="P71" s="50">
        <v>0</v>
      </c>
      <c r="Q71" s="63">
        <v>12647028</v>
      </c>
      <c r="R71" s="50">
        <v>0</v>
      </c>
      <c r="S71" s="51">
        <v>12647028</v>
      </c>
      <c r="U71" s="43" t="s">
        <v>91</v>
      </c>
      <c r="V71" s="50">
        <v>8625836</v>
      </c>
      <c r="W71" s="50">
        <v>5590833</v>
      </c>
      <c r="X71" s="50">
        <v>0</v>
      </c>
      <c r="Y71" s="50">
        <v>0</v>
      </c>
      <c r="Z71" s="50">
        <v>0</v>
      </c>
      <c r="AA71" s="59">
        <v>14216669</v>
      </c>
      <c r="AB71" s="50">
        <v>0</v>
      </c>
      <c r="AC71" s="51">
        <v>14216669</v>
      </c>
      <c r="AE71" s="43" t="s">
        <v>91</v>
      </c>
      <c r="AF71" s="50">
        <v>12308389</v>
      </c>
      <c r="AG71" s="50">
        <v>2643590</v>
      </c>
      <c r="AH71" s="50">
        <v>0</v>
      </c>
      <c r="AI71" s="50">
        <v>0</v>
      </c>
      <c r="AJ71" s="50">
        <v>0</v>
      </c>
      <c r="AK71" s="59">
        <v>14951979</v>
      </c>
      <c r="AL71" s="50">
        <v>0</v>
      </c>
      <c r="AM71" s="51">
        <v>14951979</v>
      </c>
      <c r="AO71" s="43" t="s">
        <v>91</v>
      </c>
      <c r="AP71" s="17">
        <v>15289333</v>
      </c>
      <c r="AQ71" s="17">
        <v>7772861</v>
      </c>
      <c r="AR71" s="17">
        <v>0</v>
      </c>
      <c r="AS71" s="17">
        <v>0</v>
      </c>
      <c r="AT71" s="17">
        <v>0</v>
      </c>
      <c r="AU71" s="63">
        <v>23062194</v>
      </c>
      <c r="AV71" s="17">
        <v>0</v>
      </c>
      <c r="AW71" s="19">
        <v>23062194</v>
      </c>
    </row>
    <row r="72" spans="1:49" s="10" customFormat="1" ht="12.75" x14ac:dyDescent="0.2">
      <c r="A72" s="43" t="s">
        <v>92</v>
      </c>
      <c r="B72" s="50">
        <v>249339924</v>
      </c>
      <c r="C72" s="50">
        <v>212248996</v>
      </c>
      <c r="D72" s="50">
        <v>245733713</v>
      </c>
      <c r="E72" s="50">
        <v>0</v>
      </c>
      <c r="F72" s="50">
        <v>451740</v>
      </c>
      <c r="G72" s="63">
        <v>707774373</v>
      </c>
      <c r="H72" s="50">
        <v>239830969</v>
      </c>
      <c r="I72" s="51">
        <v>947605342</v>
      </c>
      <c r="K72" s="43" t="s">
        <v>92</v>
      </c>
      <c r="L72" s="50">
        <v>180585705</v>
      </c>
      <c r="M72" s="50">
        <v>254545771</v>
      </c>
      <c r="N72" s="50">
        <v>205418807</v>
      </c>
      <c r="O72" s="50">
        <v>0</v>
      </c>
      <c r="P72" s="50">
        <v>782606</v>
      </c>
      <c r="Q72" s="63">
        <v>641332889</v>
      </c>
      <c r="R72" s="50">
        <v>256815988</v>
      </c>
      <c r="S72" s="51">
        <v>898148877</v>
      </c>
      <c r="U72" s="43" t="s">
        <v>92</v>
      </c>
      <c r="V72" s="50">
        <v>233206471</v>
      </c>
      <c r="W72" s="50">
        <v>296961550</v>
      </c>
      <c r="X72" s="50">
        <v>410505419</v>
      </c>
      <c r="Y72" s="50">
        <v>0</v>
      </c>
      <c r="Z72" s="50">
        <v>2904220</v>
      </c>
      <c r="AA72" s="59">
        <v>943577660</v>
      </c>
      <c r="AB72" s="50">
        <v>139107892</v>
      </c>
      <c r="AC72" s="51">
        <v>1082685552</v>
      </c>
      <c r="AE72" s="43" t="s">
        <v>92</v>
      </c>
      <c r="AF72" s="50">
        <v>227205567</v>
      </c>
      <c r="AG72" s="50">
        <v>416886759</v>
      </c>
      <c r="AH72" s="50">
        <v>421713967</v>
      </c>
      <c r="AI72" s="50">
        <v>0</v>
      </c>
      <c r="AJ72" s="50">
        <v>7340284</v>
      </c>
      <c r="AK72" s="59">
        <v>1073146577</v>
      </c>
      <c r="AL72" s="50">
        <v>128765078</v>
      </c>
      <c r="AM72" s="51">
        <v>1201911655</v>
      </c>
      <c r="AO72" s="43" t="s">
        <v>92</v>
      </c>
      <c r="AP72" s="17">
        <v>230821242</v>
      </c>
      <c r="AQ72" s="17">
        <v>444570550</v>
      </c>
      <c r="AR72" s="17">
        <v>418513709</v>
      </c>
      <c r="AS72" s="17">
        <v>0</v>
      </c>
      <c r="AT72" s="17">
        <v>7140302</v>
      </c>
      <c r="AU72" s="63">
        <v>1101045803</v>
      </c>
      <c r="AV72" s="17">
        <v>117862160</v>
      </c>
      <c r="AW72" s="19">
        <v>1218907963</v>
      </c>
    </row>
    <row r="73" spans="1:49" s="10" customFormat="1" ht="12.75" x14ac:dyDescent="0.2">
      <c r="A73" s="43" t="s">
        <v>93</v>
      </c>
      <c r="B73" s="50">
        <v>-2938952</v>
      </c>
      <c r="C73" s="50">
        <v>-17478042</v>
      </c>
      <c r="D73" s="50">
        <v>-304327</v>
      </c>
      <c r="E73" s="50">
        <v>0</v>
      </c>
      <c r="F73" s="50">
        <v>4471107</v>
      </c>
      <c r="G73" s="63">
        <v>-16250214</v>
      </c>
      <c r="H73" s="50">
        <v>417606</v>
      </c>
      <c r="I73" s="51">
        <v>-15832608</v>
      </c>
      <c r="K73" s="43" t="s">
        <v>93</v>
      </c>
      <c r="L73" s="50">
        <v>-3850577</v>
      </c>
      <c r="M73" s="50">
        <v>-9718621</v>
      </c>
      <c r="N73" s="50">
        <v>922783</v>
      </c>
      <c r="O73" s="50">
        <v>0</v>
      </c>
      <c r="P73" s="50">
        <v>0</v>
      </c>
      <c r="Q73" s="63">
        <v>-12646415</v>
      </c>
      <c r="R73" s="50">
        <v>295199</v>
      </c>
      <c r="S73" s="51">
        <v>-12351216</v>
      </c>
      <c r="U73" s="43" t="s">
        <v>93</v>
      </c>
      <c r="V73" s="50">
        <v>-2335596</v>
      </c>
      <c r="W73" s="50">
        <v>-20630904</v>
      </c>
      <c r="X73" s="50">
        <v>2456480</v>
      </c>
      <c r="Y73" s="50">
        <v>0</v>
      </c>
      <c r="Z73" s="50">
        <v>0</v>
      </c>
      <c r="AA73" s="59">
        <v>-20510020</v>
      </c>
      <c r="AB73" s="50">
        <v>175411</v>
      </c>
      <c r="AC73" s="51">
        <v>-20334609</v>
      </c>
      <c r="AE73" s="43" t="s">
        <v>93</v>
      </c>
      <c r="AF73" s="50">
        <v>-2538844</v>
      </c>
      <c r="AG73" s="50">
        <v>-16321636</v>
      </c>
      <c r="AH73" s="50">
        <v>1768527</v>
      </c>
      <c r="AI73" s="50">
        <v>0</v>
      </c>
      <c r="AJ73" s="50">
        <v>-19849</v>
      </c>
      <c r="AK73" s="59">
        <v>-17111802</v>
      </c>
      <c r="AL73" s="50">
        <v>215496</v>
      </c>
      <c r="AM73" s="51">
        <v>-16896306</v>
      </c>
      <c r="AO73" s="43" t="s">
        <v>93</v>
      </c>
      <c r="AP73" s="17">
        <v>-3256067</v>
      </c>
      <c r="AQ73" s="17">
        <v>-8701916</v>
      </c>
      <c r="AR73" s="17">
        <v>375875</v>
      </c>
      <c r="AS73" s="17">
        <v>0</v>
      </c>
      <c r="AT73" s="17">
        <v>-15791</v>
      </c>
      <c r="AU73" s="63">
        <v>-11597899</v>
      </c>
      <c r="AV73" s="17">
        <v>-65152</v>
      </c>
      <c r="AW73" s="19">
        <v>-11663051</v>
      </c>
    </row>
    <row r="74" spans="1:49" s="10" customFormat="1" ht="12.75" x14ac:dyDescent="0.2">
      <c r="A74" s="43" t="s">
        <v>94</v>
      </c>
      <c r="B74" s="50">
        <v>-2193790</v>
      </c>
      <c r="C74" s="50">
        <v>-2546974</v>
      </c>
      <c r="D74" s="50">
        <v>-2770529</v>
      </c>
      <c r="E74" s="50">
        <v>0</v>
      </c>
      <c r="F74" s="50">
        <v>56663</v>
      </c>
      <c r="G74" s="63">
        <v>-7454630</v>
      </c>
      <c r="H74" s="50">
        <v>0</v>
      </c>
      <c r="I74" s="51">
        <v>-7454630</v>
      </c>
      <c r="K74" s="43" t="s">
        <v>94</v>
      </c>
      <c r="L74" s="50">
        <v>-6274595</v>
      </c>
      <c r="M74" s="50">
        <v>-3724195</v>
      </c>
      <c r="N74" s="50">
        <v>-6819414</v>
      </c>
      <c r="O74" s="50">
        <v>0</v>
      </c>
      <c r="P74" s="50">
        <v>-1892568</v>
      </c>
      <c r="Q74" s="63">
        <v>-18710772</v>
      </c>
      <c r="R74" s="50">
        <v>0</v>
      </c>
      <c r="S74" s="51">
        <v>-18710772</v>
      </c>
      <c r="U74" s="43" t="s">
        <v>94</v>
      </c>
      <c r="V74" s="50">
        <v>834553</v>
      </c>
      <c r="W74" s="50">
        <v>-9779249</v>
      </c>
      <c r="X74" s="50">
        <v>-6234138</v>
      </c>
      <c r="Y74" s="50">
        <v>0</v>
      </c>
      <c r="Z74" s="50">
        <v>-3613500</v>
      </c>
      <c r="AA74" s="59">
        <v>-18792334</v>
      </c>
      <c r="AB74" s="50">
        <v>0</v>
      </c>
      <c r="AC74" s="51">
        <v>-18792334</v>
      </c>
      <c r="AE74" s="43" t="s">
        <v>94</v>
      </c>
      <c r="AF74" s="50">
        <v>-583175</v>
      </c>
      <c r="AG74" s="50">
        <v>-8452382</v>
      </c>
      <c r="AH74" s="50">
        <v>0</v>
      </c>
      <c r="AI74" s="50">
        <v>250374</v>
      </c>
      <c r="AJ74" s="50">
        <v>-5132304</v>
      </c>
      <c r="AK74" s="59">
        <v>-13917487</v>
      </c>
      <c r="AL74" s="50">
        <v>0</v>
      </c>
      <c r="AM74" s="51">
        <v>-13917487</v>
      </c>
      <c r="AO74" s="43" t="s">
        <v>94</v>
      </c>
      <c r="AP74" s="17">
        <v>-475247</v>
      </c>
      <c r="AQ74" s="17">
        <v>-2706200</v>
      </c>
      <c r="AR74" s="17">
        <v>0</v>
      </c>
      <c r="AS74" s="17">
        <v>0</v>
      </c>
      <c r="AT74" s="17">
        <v>70698</v>
      </c>
      <c r="AU74" s="63">
        <v>-3110749</v>
      </c>
      <c r="AV74" s="17">
        <v>0</v>
      </c>
      <c r="AW74" s="19">
        <v>-3110749</v>
      </c>
    </row>
    <row r="75" spans="1:49" s="10" customFormat="1" ht="12.75" x14ac:dyDescent="0.2">
      <c r="A75" s="43" t="s">
        <v>95</v>
      </c>
      <c r="B75" s="50">
        <v>-2135118</v>
      </c>
      <c r="C75" s="50">
        <v>577658</v>
      </c>
      <c r="D75" s="50">
        <v>0</v>
      </c>
      <c r="E75" s="50">
        <v>0</v>
      </c>
      <c r="F75" s="50">
        <v>-295998</v>
      </c>
      <c r="G75" s="63">
        <v>-1853458</v>
      </c>
      <c r="H75" s="50">
        <v>0</v>
      </c>
      <c r="I75" s="51">
        <v>-1853458</v>
      </c>
      <c r="K75" s="43" t="s">
        <v>95</v>
      </c>
      <c r="L75" s="50">
        <v>741591</v>
      </c>
      <c r="M75" s="50">
        <v>6474453</v>
      </c>
      <c r="N75" s="50">
        <v>0</v>
      </c>
      <c r="O75" s="50">
        <v>0</v>
      </c>
      <c r="P75" s="50">
        <v>-48977</v>
      </c>
      <c r="Q75" s="63">
        <v>7167067</v>
      </c>
      <c r="R75" s="50">
        <v>0</v>
      </c>
      <c r="S75" s="51">
        <v>7167067</v>
      </c>
      <c r="U75" s="43" t="s">
        <v>95</v>
      </c>
      <c r="V75" s="50">
        <v>5976775</v>
      </c>
      <c r="W75" s="50">
        <v>36794113</v>
      </c>
      <c r="X75" s="50">
        <v>0</v>
      </c>
      <c r="Y75" s="50">
        <v>0</v>
      </c>
      <c r="Z75" s="50">
        <v>-810773</v>
      </c>
      <c r="AA75" s="59">
        <v>41960115</v>
      </c>
      <c r="AB75" s="50">
        <v>0</v>
      </c>
      <c r="AC75" s="51">
        <v>41960115</v>
      </c>
      <c r="AE75" s="43" t="s">
        <v>95</v>
      </c>
      <c r="AF75" s="50">
        <v>3647382</v>
      </c>
      <c r="AG75" s="50">
        <v>41614671</v>
      </c>
      <c r="AH75" s="50">
        <v>0</v>
      </c>
      <c r="AI75" s="50">
        <v>0</v>
      </c>
      <c r="AJ75" s="50">
        <v>-678882</v>
      </c>
      <c r="AK75" s="59">
        <v>44583171</v>
      </c>
      <c r="AL75" s="50">
        <v>0</v>
      </c>
      <c r="AM75" s="51">
        <v>44583171</v>
      </c>
      <c r="AO75" s="43" t="s">
        <v>95</v>
      </c>
      <c r="AP75" s="17">
        <v>12865204</v>
      </c>
      <c r="AQ75" s="17">
        <v>16670464</v>
      </c>
      <c r="AR75" s="17">
        <v>-34971787</v>
      </c>
      <c r="AS75" s="17">
        <v>0</v>
      </c>
      <c r="AT75" s="17">
        <v>726209</v>
      </c>
      <c r="AU75" s="63">
        <v>-4709910</v>
      </c>
      <c r="AV75" s="17">
        <v>63380</v>
      </c>
      <c r="AW75" s="19">
        <v>-4646530</v>
      </c>
    </row>
    <row r="76" spans="1:49" s="10" customFormat="1" ht="12.75" x14ac:dyDescent="0.2">
      <c r="A76" s="43" t="s">
        <v>96</v>
      </c>
      <c r="B76" s="50">
        <v>0</v>
      </c>
      <c r="C76" s="50">
        <v>1124</v>
      </c>
      <c r="D76" s="50">
        <v>0</v>
      </c>
      <c r="E76" s="50">
        <v>0</v>
      </c>
      <c r="F76" s="50">
        <v>0</v>
      </c>
      <c r="G76" s="63">
        <v>1124</v>
      </c>
      <c r="H76" s="50">
        <v>0</v>
      </c>
      <c r="I76" s="51">
        <v>1124</v>
      </c>
      <c r="K76" s="43" t="s">
        <v>96</v>
      </c>
      <c r="L76" s="50">
        <v>0</v>
      </c>
      <c r="M76" s="50">
        <v>356</v>
      </c>
      <c r="N76" s="50">
        <v>-558967</v>
      </c>
      <c r="O76" s="50">
        <v>0</v>
      </c>
      <c r="P76" s="50">
        <v>0</v>
      </c>
      <c r="Q76" s="63">
        <v>-558611</v>
      </c>
      <c r="R76" s="50">
        <v>0</v>
      </c>
      <c r="S76" s="51">
        <v>-558611</v>
      </c>
      <c r="U76" s="43" t="s">
        <v>96</v>
      </c>
      <c r="V76" s="50">
        <v>214952</v>
      </c>
      <c r="W76" s="50">
        <v>0</v>
      </c>
      <c r="X76" s="50">
        <v>0</v>
      </c>
      <c r="Y76" s="50">
        <v>0</v>
      </c>
      <c r="Z76" s="50">
        <v>0</v>
      </c>
      <c r="AA76" s="59">
        <v>214952</v>
      </c>
      <c r="AB76" s="50">
        <v>0</v>
      </c>
      <c r="AC76" s="51">
        <v>214952</v>
      </c>
      <c r="AE76" s="43" t="s">
        <v>96</v>
      </c>
      <c r="AF76" s="50">
        <v>-304</v>
      </c>
      <c r="AG76" s="50">
        <v>0</v>
      </c>
      <c r="AH76" s="50">
        <v>0</v>
      </c>
      <c r="AI76" s="50">
        <v>0</v>
      </c>
      <c r="AJ76" s="50">
        <v>0</v>
      </c>
      <c r="AK76" s="59">
        <v>-304</v>
      </c>
      <c r="AL76" s="50">
        <v>0</v>
      </c>
      <c r="AM76" s="51">
        <v>-304</v>
      </c>
      <c r="AO76" s="43" t="s">
        <v>96</v>
      </c>
      <c r="AP76" s="17">
        <v>23848</v>
      </c>
      <c r="AQ76" s="17">
        <v>0</v>
      </c>
      <c r="AR76" s="17">
        <v>0</v>
      </c>
      <c r="AS76" s="17">
        <v>0</v>
      </c>
      <c r="AT76" s="17">
        <v>0</v>
      </c>
      <c r="AU76" s="63">
        <v>23848</v>
      </c>
      <c r="AV76" s="17">
        <v>0</v>
      </c>
      <c r="AW76" s="19">
        <v>23848</v>
      </c>
    </row>
    <row r="77" spans="1:49" s="10" customFormat="1" ht="12.75" x14ac:dyDescent="0.2">
      <c r="A77" s="43" t="s">
        <v>97</v>
      </c>
      <c r="B77" s="50">
        <v>6415672</v>
      </c>
      <c r="C77" s="50">
        <v>2609792</v>
      </c>
      <c r="D77" s="50">
        <v>0</v>
      </c>
      <c r="E77" s="50">
        <v>0</v>
      </c>
      <c r="F77" s="50">
        <v>0</v>
      </c>
      <c r="G77" s="63">
        <v>9025464</v>
      </c>
      <c r="H77" s="50">
        <v>0</v>
      </c>
      <c r="I77" s="51">
        <v>9025464</v>
      </c>
      <c r="K77" s="43" t="s">
        <v>97</v>
      </c>
      <c r="L77" s="50">
        <v>4060305</v>
      </c>
      <c r="M77" s="50">
        <v>493683</v>
      </c>
      <c r="N77" s="50">
        <v>0</v>
      </c>
      <c r="O77" s="50">
        <v>0</v>
      </c>
      <c r="P77" s="50">
        <v>0</v>
      </c>
      <c r="Q77" s="63">
        <v>4553988</v>
      </c>
      <c r="R77" s="50">
        <v>0</v>
      </c>
      <c r="S77" s="51">
        <v>4553988</v>
      </c>
      <c r="U77" s="43" t="s">
        <v>97</v>
      </c>
      <c r="V77" s="50">
        <v>7508334</v>
      </c>
      <c r="W77" s="50">
        <v>963976</v>
      </c>
      <c r="X77" s="50">
        <v>0</v>
      </c>
      <c r="Y77" s="50">
        <v>20657</v>
      </c>
      <c r="Z77" s="50">
        <v>0</v>
      </c>
      <c r="AA77" s="59">
        <v>8492967</v>
      </c>
      <c r="AB77" s="50">
        <v>0</v>
      </c>
      <c r="AC77" s="51">
        <v>8492967</v>
      </c>
      <c r="AE77" s="43" t="s">
        <v>97</v>
      </c>
      <c r="AF77" s="50">
        <v>8111569</v>
      </c>
      <c r="AG77" s="50">
        <v>3020859</v>
      </c>
      <c r="AH77" s="50">
        <v>0</v>
      </c>
      <c r="AI77" s="50">
        <v>0</v>
      </c>
      <c r="AJ77" s="50">
        <v>0</v>
      </c>
      <c r="AK77" s="59">
        <v>11132428</v>
      </c>
      <c r="AL77" s="50">
        <v>0</v>
      </c>
      <c r="AM77" s="51">
        <v>11132428</v>
      </c>
      <c r="AO77" s="43" t="s">
        <v>97</v>
      </c>
      <c r="AP77" s="17">
        <v>6628222</v>
      </c>
      <c r="AQ77" s="17">
        <v>2457774</v>
      </c>
      <c r="AR77" s="17">
        <v>0</v>
      </c>
      <c r="AS77" s="17">
        <v>0</v>
      </c>
      <c r="AT77" s="17">
        <v>0</v>
      </c>
      <c r="AU77" s="63">
        <v>9085996</v>
      </c>
      <c r="AV77" s="17">
        <v>0</v>
      </c>
      <c r="AW77" s="19">
        <v>9085996</v>
      </c>
    </row>
    <row r="78" spans="1:49" s="10" customFormat="1" ht="12.75" x14ac:dyDescent="0.2">
      <c r="A78" s="43" t="s">
        <v>98</v>
      </c>
      <c r="B78" s="50">
        <v>-3159021</v>
      </c>
      <c r="C78" s="50">
        <v>-233186</v>
      </c>
      <c r="D78" s="50">
        <v>0</v>
      </c>
      <c r="E78" s="50">
        <v>0</v>
      </c>
      <c r="F78" s="50">
        <v>0</v>
      </c>
      <c r="G78" s="63">
        <v>-3392207</v>
      </c>
      <c r="H78" s="50">
        <v>0</v>
      </c>
      <c r="I78" s="51">
        <v>-3392207</v>
      </c>
      <c r="K78" s="43" t="s">
        <v>98</v>
      </c>
      <c r="L78" s="50">
        <v>35052</v>
      </c>
      <c r="M78" s="50">
        <v>-78037</v>
      </c>
      <c r="N78" s="50">
        <v>0</v>
      </c>
      <c r="O78" s="50">
        <v>0</v>
      </c>
      <c r="P78" s="50">
        <v>-5320</v>
      </c>
      <c r="Q78" s="63">
        <v>-48305</v>
      </c>
      <c r="R78" s="50">
        <v>0</v>
      </c>
      <c r="S78" s="51">
        <v>-48305</v>
      </c>
      <c r="U78" s="43" t="s">
        <v>98</v>
      </c>
      <c r="V78" s="50">
        <v>-18354</v>
      </c>
      <c r="W78" s="50">
        <v>77427</v>
      </c>
      <c r="X78" s="50">
        <v>0</v>
      </c>
      <c r="Y78" s="50">
        <v>0</v>
      </c>
      <c r="Z78" s="50">
        <v>0</v>
      </c>
      <c r="AA78" s="59">
        <v>59073</v>
      </c>
      <c r="AB78" s="50">
        <v>0</v>
      </c>
      <c r="AC78" s="51">
        <v>59073</v>
      </c>
      <c r="AE78" s="43" t="s">
        <v>98</v>
      </c>
      <c r="AF78" s="50">
        <v>-213486</v>
      </c>
      <c r="AG78" s="50">
        <v>-1743557</v>
      </c>
      <c r="AH78" s="50">
        <v>0</v>
      </c>
      <c r="AI78" s="50">
        <v>0</v>
      </c>
      <c r="AJ78" s="50">
        <v>0</v>
      </c>
      <c r="AK78" s="59">
        <v>-1957043</v>
      </c>
      <c r="AL78" s="50">
        <v>0</v>
      </c>
      <c r="AM78" s="51">
        <v>-1957043</v>
      </c>
      <c r="AO78" s="43" t="s">
        <v>98</v>
      </c>
      <c r="AP78" s="17">
        <v>-638888</v>
      </c>
      <c r="AQ78" s="17">
        <v>-3888763</v>
      </c>
      <c r="AR78" s="17">
        <v>0</v>
      </c>
      <c r="AS78" s="17">
        <v>0</v>
      </c>
      <c r="AT78" s="17">
        <v>0</v>
      </c>
      <c r="AU78" s="63">
        <v>-4527651</v>
      </c>
      <c r="AV78" s="17">
        <v>0</v>
      </c>
      <c r="AW78" s="19">
        <v>-4527651</v>
      </c>
    </row>
    <row r="79" spans="1:49" s="10" customFormat="1" ht="12.75" x14ac:dyDescent="0.2">
      <c r="A79" s="43" t="s">
        <v>99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63">
        <v>0</v>
      </c>
      <c r="H79" s="50">
        <v>0</v>
      </c>
      <c r="I79" s="51">
        <v>0</v>
      </c>
      <c r="K79" s="43" t="s">
        <v>99</v>
      </c>
      <c r="L79" s="50">
        <v>-26955</v>
      </c>
      <c r="M79" s="50">
        <v>0</v>
      </c>
      <c r="N79" s="50">
        <v>0</v>
      </c>
      <c r="O79" s="50">
        <v>0</v>
      </c>
      <c r="P79" s="50">
        <v>0</v>
      </c>
      <c r="Q79" s="63">
        <v>-26955</v>
      </c>
      <c r="R79" s="50">
        <v>0</v>
      </c>
      <c r="S79" s="51">
        <v>-26955</v>
      </c>
      <c r="U79" s="43" t="s">
        <v>99</v>
      </c>
      <c r="V79" s="50">
        <v>-1954</v>
      </c>
      <c r="W79" s="50">
        <v>0</v>
      </c>
      <c r="X79" s="50">
        <v>0</v>
      </c>
      <c r="Y79" s="50">
        <v>280522</v>
      </c>
      <c r="Z79" s="50">
        <v>0</v>
      </c>
      <c r="AA79" s="59">
        <v>278568</v>
      </c>
      <c r="AB79" s="50">
        <v>0</v>
      </c>
      <c r="AC79" s="51">
        <v>278568</v>
      </c>
      <c r="AE79" s="43" t="s">
        <v>99</v>
      </c>
      <c r="AF79" s="50">
        <v>0</v>
      </c>
      <c r="AG79" s="50">
        <v>0</v>
      </c>
      <c r="AH79" s="50">
        <v>0</v>
      </c>
      <c r="AI79" s="50">
        <v>273029</v>
      </c>
      <c r="AJ79" s="50">
        <v>0</v>
      </c>
      <c r="AK79" s="59">
        <v>273029</v>
      </c>
      <c r="AL79" s="50">
        <v>0</v>
      </c>
      <c r="AM79" s="51">
        <v>273029</v>
      </c>
      <c r="AO79" s="43" t="s">
        <v>99</v>
      </c>
      <c r="AP79" s="17">
        <v>0</v>
      </c>
      <c r="AQ79" s="17">
        <v>0</v>
      </c>
      <c r="AR79" s="17">
        <v>0</v>
      </c>
      <c r="AS79" s="17">
        <v>689254</v>
      </c>
      <c r="AT79" s="17">
        <v>0</v>
      </c>
      <c r="AU79" s="63">
        <v>689254</v>
      </c>
      <c r="AV79" s="17">
        <v>0</v>
      </c>
      <c r="AW79" s="19">
        <v>689254</v>
      </c>
    </row>
    <row r="80" spans="1:49" s="10" customFormat="1" ht="12.75" x14ac:dyDescent="0.2">
      <c r="A80" s="43" t="s">
        <v>100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63">
        <v>0</v>
      </c>
      <c r="H80" s="50">
        <v>0</v>
      </c>
      <c r="I80" s="51">
        <v>0</v>
      </c>
      <c r="K80" s="43" t="s">
        <v>100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63">
        <v>0</v>
      </c>
      <c r="R80" s="50">
        <v>0</v>
      </c>
      <c r="S80" s="51">
        <v>0</v>
      </c>
      <c r="U80" s="43" t="s">
        <v>100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9">
        <v>0</v>
      </c>
      <c r="AB80" s="50">
        <v>0</v>
      </c>
      <c r="AC80" s="51">
        <v>0</v>
      </c>
      <c r="AE80" s="43" t="s">
        <v>100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9">
        <v>0</v>
      </c>
      <c r="AL80" s="50">
        <v>0</v>
      </c>
      <c r="AM80" s="51">
        <v>0</v>
      </c>
      <c r="AO80" s="43" t="s">
        <v>100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63">
        <v>0</v>
      </c>
      <c r="AV80" s="17">
        <v>0</v>
      </c>
      <c r="AW80" s="19">
        <v>0</v>
      </c>
    </row>
    <row r="81" spans="1:49" s="10" customFormat="1" ht="12.75" x14ac:dyDescent="0.2">
      <c r="A81" s="43" t="s">
        <v>101</v>
      </c>
      <c r="B81" s="50">
        <v>-2740141</v>
      </c>
      <c r="C81" s="50">
        <v>-44745</v>
      </c>
      <c r="D81" s="50">
        <v>0</v>
      </c>
      <c r="E81" s="50">
        <v>0</v>
      </c>
      <c r="F81" s="50">
        <v>0</v>
      </c>
      <c r="G81" s="63">
        <v>-2784886</v>
      </c>
      <c r="H81" s="50">
        <v>0</v>
      </c>
      <c r="I81" s="51">
        <v>-2784886</v>
      </c>
      <c r="K81" s="43" t="s">
        <v>101</v>
      </c>
      <c r="L81" s="50">
        <v>-2392523</v>
      </c>
      <c r="M81" s="50">
        <v>0</v>
      </c>
      <c r="N81" s="50">
        <v>0</v>
      </c>
      <c r="O81" s="50">
        <v>0</v>
      </c>
      <c r="P81" s="50">
        <v>-76723</v>
      </c>
      <c r="Q81" s="63">
        <v>-2469246</v>
      </c>
      <c r="R81" s="50">
        <v>0</v>
      </c>
      <c r="S81" s="51">
        <v>-2469246</v>
      </c>
      <c r="U81" s="43" t="s">
        <v>101</v>
      </c>
      <c r="V81" s="50">
        <v>1336374</v>
      </c>
      <c r="W81" s="50">
        <v>0</v>
      </c>
      <c r="X81" s="50">
        <v>0</v>
      </c>
      <c r="Y81" s="50">
        <v>18013</v>
      </c>
      <c r="Z81" s="50">
        <v>3868636</v>
      </c>
      <c r="AA81" s="59">
        <v>5223023</v>
      </c>
      <c r="AB81" s="50">
        <v>0</v>
      </c>
      <c r="AC81" s="51">
        <v>5223023</v>
      </c>
      <c r="AE81" s="43" t="s">
        <v>101</v>
      </c>
      <c r="AF81" s="50">
        <v>469487</v>
      </c>
      <c r="AG81" s="50">
        <v>0</v>
      </c>
      <c r="AH81" s="50">
        <v>0</v>
      </c>
      <c r="AI81" s="50">
        <v>21164</v>
      </c>
      <c r="AJ81" s="50">
        <v>451595</v>
      </c>
      <c r="AK81" s="59">
        <v>942246</v>
      </c>
      <c r="AL81" s="50">
        <v>0</v>
      </c>
      <c r="AM81" s="51">
        <v>942246</v>
      </c>
      <c r="AO81" s="43" t="s">
        <v>101</v>
      </c>
      <c r="AP81" s="17">
        <v>1695246</v>
      </c>
      <c r="AQ81" s="17">
        <v>0</v>
      </c>
      <c r="AR81" s="17">
        <v>0</v>
      </c>
      <c r="AS81" s="17">
        <v>0</v>
      </c>
      <c r="AT81" s="17">
        <v>0</v>
      </c>
      <c r="AU81" s="63">
        <v>1695246</v>
      </c>
      <c r="AV81" s="17">
        <v>0</v>
      </c>
      <c r="AW81" s="19">
        <v>1695246</v>
      </c>
    </row>
    <row r="82" spans="1:49" s="10" customFormat="1" ht="12.75" x14ac:dyDescent="0.2">
      <c r="A82" s="43" t="s">
        <v>102</v>
      </c>
      <c r="B82" s="50">
        <v>39679</v>
      </c>
      <c r="C82" s="50">
        <v>-10291</v>
      </c>
      <c r="D82" s="50">
        <v>0</v>
      </c>
      <c r="E82" s="50">
        <v>0</v>
      </c>
      <c r="F82" s="50">
        <v>0</v>
      </c>
      <c r="G82" s="63">
        <v>29388</v>
      </c>
      <c r="H82" s="50">
        <v>0</v>
      </c>
      <c r="I82" s="51">
        <v>29388</v>
      </c>
      <c r="K82" s="43" t="s">
        <v>102</v>
      </c>
      <c r="L82" s="50">
        <v>0</v>
      </c>
      <c r="M82" s="50">
        <v>-215538</v>
      </c>
      <c r="N82" s="50">
        <v>0</v>
      </c>
      <c r="O82" s="50">
        <v>0</v>
      </c>
      <c r="P82" s="50">
        <v>0</v>
      </c>
      <c r="Q82" s="63">
        <v>-215538</v>
      </c>
      <c r="R82" s="50">
        <v>0</v>
      </c>
      <c r="S82" s="51">
        <v>-215538</v>
      </c>
      <c r="U82" s="43" t="s">
        <v>102</v>
      </c>
      <c r="V82" s="50">
        <v>1592444</v>
      </c>
      <c r="W82" s="50">
        <v>-18088</v>
      </c>
      <c r="X82" s="50">
        <v>0</v>
      </c>
      <c r="Y82" s="50">
        <v>0</v>
      </c>
      <c r="Z82" s="50">
        <v>0</v>
      </c>
      <c r="AA82" s="59">
        <v>1574356</v>
      </c>
      <c r="AB82" s="50">
        <v>0</v>
      </c>
      <c r="AC82" s="51">
        <v>1574356</v>
      </c>
      <c r="AE82" s="43" t="s">
        <v>102</v>
      </c>
      <c r="AF82" s="50">
        <v>-18882</v>
      </c>
      <c r="AG82" s="50">
        <v>0</v>
      </c>
      <c r="AH82" s="50">
        <v>0</v>
      </c>
      <c r="AI82" s="50">
        <v>0</v>
      </c>
      <c r="AJ82" s="50">
        <v>0</v>
      </c>
      <c r="AK82" s="59">
        <v>-18882</v>
      </c>
      <c r="AL82" s="50">
        <v>0</v>
      </c>
      <c r="AM82" s="51">
        <v>-18882</v>
      </c>
      <c r="AO82" s="43" t="s">
        <v>102</v>
      </c>
      <c r="AP82" s="17">
        <v>-2506</v>
      </c>
      <c r="AQ82" s="17">
        <v>0</v>
      </c>
      <c r="AR82" s="17">
        <v>0</v>
      </c>
      <c r="AS82" s="17">
        <v>0</v>
      </c>
      <c r="AT82" s="17">
        <v>-228767</v>
      </c>
      <c r="AU82" s="63">
        <v>-231273</v>
      </c>
      <c r="AV82" s="17">
        <v>0</v>
      </c>
      <c r="AW82" s="19">
        <v>-231273</v>
      </c>
    </row>
    <row r="83" spans="1:49" s="10" customFormat="1" ht="12.75" x14ac:dyDescent="0.2">
      <c r="A83" s="43" t="s">
        <v>103</v>
      </c>
      <c r="B83" s="50">
        <v>-1780043</v>
      </c>
      <c r="C83" s="50">
        <v>-22306824</v>
      </c>
      <c r="D83" s="50">
        <v>-62114341</v>
      </c>
      <c r="E83" s="50">
        <v>0</v>
      </c>
      <c r="F83" s="50">
        <v>0</v>
      </c>
      <c r="G83" s="63">
        <v>-86201208</v>
      </c>
      <c r="H83" s="50">
        <v>0</v>
      </c>
      <c r="I83" s="51">
        <v>-86201208</v>
      </c>
      <c r="K83" s="43" t="s">
        <v>103</v>
      </c>
      <c r="L83" s="50">
        <v>-16226</v>
      </c>
      <c r="M83" s="50">
        <v>-13517222</v>
      </c>
      <c r="N83" s="50">
        <v>-12289687</v>
      </c>
      <c r="O83" s="50">
        <v>0</v>
      </c>
      <c r="P83" s="50">
        <v>0</v>
      </c>
      <c r="Q83" s="63">
        <v>-25823135</v>
      </c>
      <c r="R83" s="50">
        <v>0</v>
      </c>
      <c r="S83" s="51">
        <v>-25823135</v>
      </c>
      <c r="U83" s="43" t="s">
        <v>103</v>
      </c>
      <c r="V83" s="50">
        <v>-74764</v>
      </c>
      <c r="W83" s="50">
        <v>-25105727</v>
      </c>
      <c r="X83" s="50">
        <v>-8731680</v>
      </c>
      <c r="Y83" s="50">
        <v>0</v>
      </c>
      <c r="Z83" s="50">
        <v>0</v>
      </c>
      <c r="AA83" s="59">
        <v>-33912171</v>
      </c>
      <c r="AB83" s="50">
        <v>0</v>
      </c>
      <c r="AC83" s="51">
        <v>-33912171</v>
      </c>
      <c r="AE83" s="43" t="s">
        <v>103</v>
      </c>
      <c r="AF83" s="50">
        <v>-493153</v>
      </c>
      <c r="AG83" s="50">
        <v>-14344425</v>
      </c>
      <c r="AH83" s="50">
        <v>-21791751</v>
      </c>
      <c r="AI83" s="50">
        <v>0</v>
      </c>
      <c r="AJ83" s="50">
        <v>0</v>
      </c>
      <c r="AK83" s="59">
        <v>-36629329</v>
      </c>
      <c r="AL83" s="50">
        <v>0</v>
      </c>
      <c r="AM83" s="51">
        <v>-36629329</v>
      </c>
      <c r="AO83" s="43" t="s">
        <v>103</v>
      </c>
      <c r="AP83" s="17">
        <v>-3050716</v>
      </c>
      <c r="AQ83" s="17">
        <v>-13592232</v>
      </c>
      <c r="AR83" s="17">
        <v>-8631374</v>
      </c>
      <c r="AS83" s="17">
        <v>0</v>
      </c>
      <c r="AT83" s="17">
        <v>0</v>
      </c>
      <c r="AU83" s="63">
        <v>-25274322</v>
      </c>
      <c r="AV83" s="17">
        <v>0</v>
      </c>
      <c r="AW83" s="19">
        <v>-25274322</v>
      </c>
    </row>
    <row r="84" spans="1:49" s="10" customFormat="1" ht="12.75" x14ac:dyDescent="0.2">
      <c r="A84" s="43" t="s">
        <v>104</v>
      </c>
      <c r="B84" s="50">
        <v>-18357916</v>
      </c>
      <c r="C84" s="50">
        <v>34869362</v>
      </c>
      <c r="D84" s="50">
        <v>-1510267</v>
      </c>
      <c r="E84" s="50">
        <v>0</v>
      </c>
      <c r="F84" s="50">
        <v>0</v>
      </c>
      <c r="G84" s="63">
        <v>15001179</v>
      </c>
      <c r="H84" s="50">
        <v>100411574</v>
      </c>
      <c r="I84" s="51">
        <v>115412753</v>
      </c>
      <c r="K84" s="43" t="s">
        <v>104</v>
      </c>
      <c r="L84" s="50">
        <v>-12870483</v>
      </c>
      <c r="M84" s="50">
        <v>9217041</v>
      </c>
      <c r="N84" s="50">
        <v>90933753</v>
      </c>
      <c r="O84" s="50">
        <v>0</v>
      </c>
      <c r="P84" s="50">
        <v>-708265</v>
      </c>
      <c r="Q84" s="63">
        <v>86572046</v>
      </c>
      <c r="R84" s="50">
        <v>109567083</v>
      </c>
      <c r="S84" s="51">
        <v>196139129</v>
      </c>
      <c r="U84" s="43" t="s">
        <v>104</v>
      </c>
      <c r="V84" s="50">
        <v>-3233717</v>
      </c>
      <c r="W84" s="50">
        <v>25720804</v>
      </c>
      <c r="X84" s="50">
        <v>36848170</v>
      </c>
      <c r="Y84" s="50">
        <v>6550</v>
      </c>
      <c r="Z84" s="50">
        <v>-4927</v>
      </c>
      <c r="AA84" s="59">
        <v>59336880</v>
      </c>
      <c r="AB84" s="50">
        <v>118639281</v>
      </c>
      <c r="AC84" s="51">
        <v>177976161</v>
      </c>
      <c r="AE84" s="43" t="s">
        <v>104</v>
      </c>
      <c r="AF84" s="50">
        <v>-4942159</v>
      </c>
      <c r="AG84" s="50">
        <v>49291836</v>
      </c>
      <c r="AH84" s="50">
        <v>104353125</v>
      </c>
      <c r="AI84" s="50">
        <v>41808</v>
      </c>
      <c r="AJ84" s="50">
        <v>0</v>
      </c>
      <c r="AK84" s="59">
        <v>148744610</v>
      </c>
      <c r="AL84" s="50">
        <v>127683835</v>
      </c>
      <c r="AM84" s="51">
        <v>276428445</v>
      </c>
      <c r="AO84" s="43" t="s">
        <v>104</v>
      </c>
      <c r="AP84" s="17">
        <v>-2142454</v>
      </c>
      <c r="AQ84" s="17">
        <v>9537402</v>
      </c>
      <c r="AR84" s="17">
        <v>72227023</v>
      </c>
      <c r="AS84" s="17">
        <v>0</v>
      </c>
      <c r="AT84" s="17">
        <v>0</v>
      </c>
      <c r="AU84" s="63">
        <v>79621971</v>
      </c>
      <c r="AV84" s="17">
        <v>132967038</v>
      </c>
      <c r="AW84" s="19">
        <v>212589009</v>
      </c>
    </row>
    <row r="85" spans="1:49" s="10" customFormat="1" ht="12.75" x14ac:dyDescent="0.2">
      <c r="A85" s="43" t="s">
        <v>105</v>
      </c>
      <c r="B85" s="50">
        <v>-12580972</v>
      </c>
      <c r="C85" s="50">
        <v>70255</v>
      </c>
      <c r="D85" s="50">
        <v>0</v>
      </c>
      <c r="E85" s="50">
        <v>-72666</v>
      </c>
      <c r="F85" s="50">
        <v>0</v>
      </c>
      <c r="G85" s="63">
        <v>-12583383</v>
      </c>
      <c r="H85" s="50">
        <v>0</v>
      </c>
      <c r="I85" s="51">
        <v>-12583383</v>
      </c>
      <c r="K85" s="43" t="s">
        <v>105</v>
      </c>
      <c r="L85" s="50">
        <v>-12018436</v>
      </c>
      <c r="M85" s="50">
        <v>275728</v>
      </c>
      <c r="N85" s="50">
        <v>0</v>
      </c>
      <c r="O85" s="50">
        <v>0</v>
      </c>
      <c r="P85" s="50">
        <v>0</v>
      </c>
      <c r="Q85" s="63">
        <v>-11742708</v>
      </c>
      <c r="R85" s="50">
        <v>0</v>
      </c>
      <c r="S85" s="51">
        <v>-11742708</v>
      </c>
      <c r="U85" s="43" t="s">
        <v>105</v>
      </c>
      <c r="V85" s="50">
        <v>-20307668</v>
      </c>
      <c r="W85" s="50">
        <v>2546339</v>
      </c>
      <c r="X85" s="50">
        <v>0</v>
      </c>
      <c r="Y85" s="50">
        <v>0</v>
      </c>
      <c r="Z85" s="50">
        <v>0</v>
      </c>
      <c r="AA85" s="59">
        <v>-17761329</v>
      </c>
      <c r="AB85" s="50">
        <v>0</v>
      </c>
      <c r="AC85" s="51">
        <v>-17761329</v>
      </c>
      <c r="AE85" s="43" t="s">
        <v>105</v>
      </c>
      <c r="AF85" s="50">
        <v>-18939535</v>
      </c>
      <c r="AG85" s="50">
        <v>2764946</v>
      </c>
      <c r="AH85" s="50">
        <v>0</v>
      </c>
      <c r="AI85" s="50">
        <v>0</v>
      </c>
      <c r="AJ85" s="50">
        <v>0</v>
      </c>
      <c r="AK85" s="59">
        <v>-16174589</v>
      </c>
      <c r="AL85" s="50">
        <v>0</v>
      </c>
      <c r="AM85" s="51">
        <v>-16174589</v>
      </c>
      <c r="AO85" s="43" t="s">
        <v>105</v>
      </c>
      <c r="AP85" s="17">
        <v>-16498470</v>
      </c>
      <c r="AQ85" s="17">
        <v>0</v>
      </c>
      <c r="AR85" s="17">
        <v>0</v>
      </c>
      <c r="AS85" s="17">
        <v>0</v>
      </c>
      <c r="AT85" s="17">
        <v>0</v>
      </c>
      <c r="AU85" s="63">
        <v>-16498470</v>
      </c>
      <c r="AV85" s="17">
        <v>0</v>
      </c>
      <c r="AW85" s="19">
        <v>-16498470</v>
      </c>
    </row>
    <row r="86" spans="1:49" s="10" customFormat="1" ht="12.75" x14ac:dyDescent="0.2">
      <c r="A86" s="43" t="s">
        <v>106</v>
      </c>
      <c r="B86" s="50">
        <v>-44472054</v>
      </c>
      <c r="C86" s="50">
        <v>-46168811</v>
      </c>
      <c r="D86" s="50">
        <v>-22781012</v>
      </c>
      <c r="E86" s="50">
        <v>0</v>
      </c>
      <c r="F86" s="50">
        <v>-2158826</v>
      </c>
      <c r="G86" s="63">
        <v>-115580703</v>
      </c>
      <c r="H86" s="50">
        <v>0</v>
      </c>
      <c r="I86" s="51">
        <v>-115580703</v>
      </c>
      <c r="K86" s="43" t="s">
        <v>106</v>
      </c>
      <c r="L86" s="50">
        <v>-52861905</v>
      </c>
      <c r="M86" s="50">
        <v>-101382316</v>
      </c>
      <c r="N86" s="50">
        <v>7318640</v>
      </c>
      <c r="O86" s="50">
        <v>0</v>
      </c>
      <c r="P86" s="50">
        <v>-10942379</v>
      </c>
      <c r="Q86" s="63">
        <v>-157867960</v>
      </c>
      <c r="R86" s="50">
        <v>0</v>
      </c>
      <c r="S86" s="51">
        <v>-157867960</v>
      </c>
      <c r="U86" s="43" t="s">
        <v>106</v>
      </c>
      <c r="V86" s="50">
        <v>-51124780</v>
      </c>
      <c r="W86" s="50">
        <v>-93122977</v>
      </c>
      <c r="X86" s="50">
        <v>5811673</v>
      </c>
      <c r="Y86" s="50">
        <v>0</v>
      </c>
      <c r="Z86" s="50">
        <v>-3852626</v>
      </c>
      <c r="AA86" s="59">
        <v>-142288710</v>
      </c>
      <c r="AB86" s="50">
        <v>0</v>
      </c>
      <c r="AC86" s="51">
        <v>-142288710</v>
      </c>
      <c r="AE86" s="43" t="s">
        <v>106</v>
      </c>
      <c r="AF86" s="50">
        <v>-53274067</v>
      </c>
      <c r="AG86" s="50">
        <v>-114649397</v>
      </c>
      <c r="AH86" s="50">
        <v>87431638</v>
      </c>
      <c r="AI86" s="50">
        <v>0</v>
      </c>
      <c r="AJ86" s="50">
        <v>-3797728</v>
      </c>
      <c r="AK86" s="59">
        <v>-84289554</v>
      </c>
      <c r="AL86" s="50">
        <v>0</v>
      </c>
      <c r="AM86" s="51">
        <v>-84289554</v>
      </c>
      <c r="AO86" s="43" t="s">
        <v>106</v>
      </c>
      <c r="AP86" s="17">
        <v>-47993860</v>
      </c>
      <c r="AQ86" s="17">
        <v>-66447165</v>
      </c>
      <c r="AR86" s="17">
        <v>170529805</v>
      </c>
      <c r="AS86" s="17">
        <v>0</v>
      </c>
      <c r="AT86" s="17">
        <v>-3881920</v>
      </c>
      <c r="AU86" s="63">
        <v>52206860</v>
      </c>
      <c r="AV86" s="17">
        <v>0</v>
      </c>
      <c r="AW86" s="19">
        <v>52206860</v>
      </c>
    </row>
    <row r="87" spans="1:49" s="10" customFormat="1" ht="12.75" x14ac:dyDescent="0.2">
      <c r="A87" s="43" t="s">
        <v>107</v>
      </c>
      <c r="B87" s="50">
        <v>-19669889</v>
      </c>
      <c r="C87" s="50">
        <v>-11633592</v>
      </c>
      <c r="D87" s="50">
        <v>-578069</v>
      </c>
      <c r="E87" s="50">
        <v>0</v>
      </c>
      <c r="F87" s="50">
        <v>1407659</v>
      </c>
      <c r="G87" s="63">
        <v>-30473891</v>
      </c>
      <c r="H87" s="50">
        <v>0</v>
      </c>
      <c r="I87" s="51">
        <v>-30473891</v>
      </c>
      <c r="K87" s="43" t="s">
        <v>107</v>
      </c>
      <c r="L87" s="50">
        <v>-11667541</v>
      </c>
      <c r="M87" s="50">
        <v>-22546685</v>
      </c>
      <c r="N87" s="50">
        <v>-526853</v>
      </c>
      <c r="O87" s="50">
        <v>0</v>
      </c>
      <c r="P87" s="50">
        <v>780530</v>
      </c>
      <c r="Q87" s="63">
        <v>-33960549</v>
      </c>
      <c r="R87" s="50">
        <v>0</v>
      </c>
      <c r="S87" s="51">
        <v>-33960549</v>
      </c>
      <c r="U87" s="43" t="s">
        <v>107</v>
      </c>
      <c r="V87" s="50">
        <v>-17497180</v>
      </c>
      <c r="W87" s="50">
        <v>-10708660</v>
      </c>
      <c r="X87" s="50">
        <v>-439137</v>
      </c>
      <c r="Y87" s="50">
        <v>0</v>
      </c>
      <c r="Z87" s="50">
        <v>-72172</v>
      </c>
      <c r="AA87" s="59">
        <v>-28717149</v>
      </c>
      <c r="AB87" s="50">
        <v>0</v>
      </c>
      <c r="AC87" s="51">
        <v>-28717149</v>
      </c>
      <c r="AE87" s="43" t="s">
        <v>107</v>
      </c>
      <c r="AF87" s="50">
        <v>-7613198</v>
      </c>
      <c r="AG87" s="50">
        <v>-10715653</v>
      </c>
      <c r="AH87" s="50">
        <v>-491152</v>
      </c>
      <c r="AI87" s="50">
        <v>680</v>
      </c>
      <c r="AJ87" s="50">
        <v>16731</v>
      </c>
      <c r="AK87" s="59">
        <v>-18802592</v>
      </c>
      <c r="AL87" s="50">
        <v>0</v>
      </c>
      <c r="AM87" s="51">
        <v>-18802592</v>
      </c>
      <c r="AO87" s="43" t="s">
        <v>107</v>
      </c>
      <c r="AP87" s="17">
        <v>-5042618</v>
      </c>
      <c r="AQ87" s="17">
        <v>-12285761</v>
      </c>
      <c r="AR87" s="17">
        <v>-405727</v>
      </c>
      <c r="AS87" s="17">
        <v>0</v>
      </c>
      <c r="AT87" s="17">
        <v>35893</v>
      </c>
      <c r="AU87" s="63">
        <v>-17698213</v>
      </c>
      <c r="AV87" s="17">
        <v>0</v>
      </c>
      <c r="AW87" s="19">
        <v>-17698213</v>
      </c>
    </row>
    <row r="88" spans="1:49" s="10" customFormat="1" ht="13.5" thickBot="1" x14ac:dyDescent="0.25">
      <c r="A88" s="44" t="s">
        <v>8</v>
      </c>
      <c r="B88" s="52">
        <v>-6950691687</v>
      </c>
      <c r="C88" s="52">
        <v>-7942776951</v>
      </c>
      <c r="D88" s="52">
        <v>-8014194569</v>
      </c>
      <c r="E88" s="52">
        <v>-10496911</v>
      </c>
      <c r="F88" s="52">
        <v>9315852</v>
      </c>
      <c r="G88" s="64">
        <v>-22908844266</v>
      </c>
      <c r="H88" s="52">
        <v>-4360713386</v>
      </c>
      <c r="I88" s="53">
        <v>-27269557652</v>
      </c>
      <c r="K88" s="43" t="s">
        <v>109</v>
      </c>
      <c r="L88" s="50">
        <v>0</v>
      </c>
      <c r="M88" s="50">
        <v>0</v>
      </c>
      <c r="N88" s="50">
        <v>0</v>
      </c>
      <c r="O88" s="50">
        <v>0</v>
      </c>
      <c r="P88" s="50">
        <v>-39508</v>
      </c>
      <c r="Q88" s="63">
        <v>-39508</v>
      </c>
      <c r="R88" s="50">
        <v>0</v>
      </c>
      <c r="S88" s="51">
        <v>-39508</v>
      </c>
      <c r="U88" s="44" t="s">
        <v>8</v>
      </c>
      <c r="V88" s="52">
        <v>-3032018767</v>
      </c>
      <c r="W88" s="52">
        <v>-2554389197</v>
      </c>
      <c r="X88" s="52">
        <v>-1778159750</v>
      </c>
      <c r="Y88" s="52">
        <v>-21842975</v>
      </c>
      <c r="Z88" s="52">
        <v>364987059</v>
      </c>
      <c r="AA88" s="60">
        <v>-7021423630</v>
      </c>
      <c r="AB88" s="52">
        <v>8528030331</v>
      </c>
      <c r="AC88" s="53">
        <v>1506606701</v>
      </c>
      <c r="AE88" s="43" t="s">
        <v>110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9">
        <v>0</v>
      </c>
      <c r="AL88" s="50">
        <v>0</v>
      </c>
      <c r="AM88" s="51">
        <v>0</v>
      </c>
      <c r="AO88" s="243" t="s">
        <v>109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63">
        <v>0</v>
      </c>
      <c r="AV88" s="17">
        <v>0</v>
      </c>
      <c r="AW88" s="19">
        <v>0</v>
      </c>
    </row>
    <row r="89" spans="1:49" s="10" customFormat="1" ht="13.5" thickBot="1" x14ac:dyDescent="0.25">
      <c r="G89" s="65"/>
      <c r="K89" s="44" t="s">
        <v>8</v>
      </c>
      <c r="L89" s="52">
        <v>-4023977663</v>
      </c>
      <c r="M89" s="52">
        <v>-4155833189</v>
      </c>
      <c r="N89" s="52">
        <v>-4579833462</v>
      </c>
      <c r="O89" s="52">
        <v>-9564827</v>
      </c>
      <c r="P89" s="52">
        <v>127571141</v>
      </c>
      <c r="Q89" s="64">
        <v>-12641638000</v>
      </c>
      <c r="R89" s="52">
        <v>1083121783</v>
      </c>
      <c r="S89" s="53">
        <v>-11558516217</v>
      </c>
      <c r="AA89" s="65"/>
      <c r="AE89" s="44" t="s">
        <v>8</v>
      </c>
      <c r="AF89" s="52">
        <v>-2509354439</v>
      </c>
      <c r="AG89" s="52">
        <v>-1671258784</v>
      </c>
      <c r="AH89" s="52">
        <v>-2518215886</v>
      </c>
      <c r="AI89" s="52">
        <v>22199541</v>
      </c>
      <c r="AJ89" s="52">
        <v>506814782</v>
      </c>
      <c r="AK89" s="60">
        <v>-6169814786</v>
      </c>
      <c r="AL89" s="52">
        <v>8230620061</v>
      </c>
      <c r="AM89" s="53">
        <v>2060805275</v>
      </c>
      <c r="AO89" s="247" t="s">
        <v>110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63">
        <v>0</v>
      </c>
      <c r="AV89" s="17">
        <v>0</v>
      </c>
      <c r="AW89" s="19">
        <v>0</v>
      </c>
    </row>
    <row r="90" spans="1:49" s="10" customFormat="1" ht="13.5" thickBot="1" x14ac:dyDescent="0.25">
      <c r="G90" s="65"/>
      <c r="Q90" s="65"/>
      <c r="AA90" s="65"/>
      <c r="AK90" s="65"/>
      <c r="AO90" s="248" t="s">
        <v>8</v>
      </c>
      <c r="AP90" s="23">
        <v>-1764417230</v>
      </c>
      <c r="AQ90" s="23">
        <v>-767184344</v>
      </c>
      <c r="AR90" s="23">
        <v>1121909737</v>
      </c>
      <c r="AS90" s="23">
        <v>51926779</v>
      </c>
      <c r="AT90" s="23">
        <v>560050800</v>
      </c>
      <c r="AU90" s="64">
        <v>-797714258</v>
      </c>
      <c r="AV90" s="23">
        <v>7462592317</v>
      </c>
      <c r="AW90" s="24">
        <v>6664878059</v>
      </c>
    </row>
    <row r="91" spans="1:49" s="10" customFormat="1" ht="12.75" x14ac:dyDescent="0.2">
      <c r="G91" s="65"/>
      <c r="M91" s="87"/>
      <c r="N91" s="87"/>
      <c r="O91" s="87"/>
      <c r="P91" s="87"/>
      <c r="Q91" s="88"/>
      <c r="R91" s="87"/>
      <c r="S91" s="87"/>
      <c r="T91" s="87"/>
      <c r="U91" s="87"/>
      <c r="V91" s="87"/>
      <c r="W91" s="89"/>
      <c r="AA91" s="65"/>
      <c r="AK91" s="65"/>
      <c r="AU91" s="65"/>
    </row>
    <row r="92" spans="1:49" ht="15" customHeight="1" x14ac:dyDescent="0.2">
      <c r="A92" s="329" t="s">
        <v>22</v>
      </c>
      <c r="B92" s="329"/>
      <c r="C92" s="329"/>
      <c r="D92" s="329"/>
      <c r="E92" s="329"/>
      <c r="F92" s="329"/>
      <c r="G92" s="329"/>
      <c r="H92" s="329"/>
      <c r="I92" s="329"/>
      <c r="K92" s="329" t="s">
        <v>22</v>
      </c>
      <c r="L92" s="329"/>
      <c r="M92" s="329"/>
      <c r="N92" s="329"/>
      <c r="O92" s="329"/>
      <c r="P92" s="329"/>
      <c r="Q92" s="329"/>
      <c r="R92" s="329"/>
      <c r="S92" s="329"/>
      <c r="T92" s="91"/>
      <c r="U92" s="329" t="s">
        <v>22</v>
      </c>
      <c r="V92" s="329"/>
      <c r="W92" s="329"/>
      <c r="X92" s="329"/>
      <c r="Y92" s="329"/>
      <c r="Z92" s="329"/>
      <c r="AA92" s="329"/>
      <c r="AB92" s="329"/>
      <c r="AC92" s="329"/>
      <c r="AE92" s="329" t="s">
        <v>22</v>
      </c>
      <c r="AF92" s="329"/>
      <c r="AG92" s="329"/>
      <c r="AH92" s="329"/>
      <c r="AI92" s="329"/>
      <c r="AJ92" s="329"/>
      <c r="AK92" s="329"/>
      <c r="AL92" s="329"/>
      <c r="AM92" s="329"/>
      <c r="AO92" s="329" t="s">
        <v>22</v>
      </c>
      <c r="AP92" s="329"/>
      <c r="AQ92" s="329"/>
      <c r="AR92" s="329"/>
      <c r="AS92" s="329"/>
      <c r="AT92" s="329"/>
      <c r="AU92" s="329"/>
      <c r="AV92" s="329"/>
      <c r="AW92" s="329"/>
    </row>
    <row r="93" spans="1:49" ht="15" customHeight="1" x14ac:dyDescent="0.2">
      <c r="A93" s="329"/>
      <c r="B93" s="329"/>
      <c r="C93" s="329"/>
      <c r="D93" s="329"/>
      <c r="E93" s="329"/>
      <c r="F93" s="329"/>
      <c r="G93" s="329"/>
      <c r="H93" s="329"/>
      <c r="I93" s="329"/>
      <c r="K93" s="329"/>
      <c r="L93" s="329"/>
      <c r="M93" s="329"/>
      <c r="N93" s="329"/>
      <c r="O93" s="329"/>
      <c r="P93" s="329"/>
      <c r="Q93" s="329"/>
      <c r="R93" s="329"/>
      <c r="S93" s="329"/>
      <c r="T93" s="91"/>
      <c r="U93" s="329"/>
      <c r="V93" s="329"/>
      <c r="W93" s="329"/>
      <c r="X93" s="329"/>
      <c r="Y93" s="329"/>
      <c r="Z93" s="329"/>
      <c r="AA93" s="329"/>
      <c r="AB93" s="329"/>
      <c r="AC93" s="329"/>
      <c r="AE93" s="329"/>
      <c r="AF93" s="329"/>
      <c r="AG93" s="329"/>
      <c r="AH93" s="329"/>
      <c r="AI93" s="329"/>
      <c r="AJ93" s="329"/>
      <c r="AK93" s="329"/>
      <c r="AL93" s="329"/>
      <c r="AM93" s="329"/>
      <c r="AO93" s="329"/>
      <c r="AP93" s="329"/>
      <c r="AQ93" s="329"/>
      <c r="AR93" s="329"/>
      <c r="AS93" s="329"/>
      <c r="AT93" s="329"/>
      <c r="AU93" s="329"/>
      <c r="AV93" s="329"/>
      <c r="AW93" s="329"/>
    </row>
    <row r="94" spans="1:49" x14ac:dyDescent="0.25">
      <c r="M94" s="90"/>
      <c r="N94" s="90"/>
      <c r="O94" s="90"/>
      <c r="P94" s="90"/>
      <c r="Q94" s="93"/>
      <c r="R94" s="90"/>
      <c r="S94" s="90"/>
      <c r="T94" s="90"/>
      <c r="U94" s="90"/>
      <c r="V94" s="90"/>
      <c r="W94" s="92"/>
    </row>
    <row r="95" spans="1:49" x14ac:dyDescent="0.25">
      <c r="M95" s="92"/>
      <c r="N95" s="92"/>
      <c r="O95" s="92"/>
      <c r="P95" s="92"/>
      <c r="Q95" s="94"/>
      <c r="R95" s="92"/>
      <c r="S95" s="92"/>
      <c r="T95" s="92"/>
      <c r="U95" s="92"/>
      <c r="V95" s="92"/>
      <c r="W95" s="92"/>
    </row>
  </sheetData>
  <mergeCells count="50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K1:K2"/>
    <mergeCell ref="L1:L2"/>
    <mergeCell ref="M1:M2"/>
    <mergeCell ref="AB1:AB2"/>
    <mergeCell ref="AC1:AC2"/>
    <mergeCell ref="AE1:AE2"/>
    <mergeCell ref="AF1:AF2"/>
    <mergeCell ref="AG1:AG2"/>
    <mergeCell ref="A92:I93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AT1:AT2"/>
    <mergeCell ref="AU1:AU2"/>
    <mergeCell ref="AV1:AV2"/>
    <mergeCell ref="AW1:AW2"/>
    <mergeCell ref="K92:S93"/>
    <mergeCell ref="U92:AC93"/>
    <mergeCell ref="AE92:AM93"/>
    <mergeCell ref="AO92:AW93"/>
    <mergeCell ref="AO1:AO2"/>
    <mergeCell ref="AP1:AP2"/>
    <mergeCell ref="AQ1:AQ2"/>
    <mergeCell ref="AR1:AR2"/>
    <mergeCell ref="AS1:AS2"/>
    <mergeCell ref="AL1:AL2"/>
    <mergeCell ref="AM1:AM2"/>
    <mergeCell ref="AA1:AA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workbookViewId="0">
      <pane ySplit="2" topLeftCell="A84" activePane="bottomLeft" state="frozen"/>
      <selection pane="bottomLeft" activeCell="A92" sqref="A92:I93"/>
    </sheetView>
  </sheetViews>
  <sheetFormatPr defaultRowHeight="15" x14ac:dyDescent="0.25"/>
  <cols>
    <col min="1" max="1" width="7.5703125" style="8" bestFit="1" customWidth="1"/>
    <col min="2" max="3" width="13.85546875" style="8" bestFit="1" customWidth="1"/>
    <col min="4" max="4" width="14.28515625" style="8" bestFit="1" customWidth="1"/>
    <col min="5" max="6" width="12.7109375" style="8" bestFit="1" customWidth="1"/>
    <col min="7" max="7" width="14.85546875" style="62" bestFit="1" customWidth="1"/>
    <col min="8" max="9" width="14.85546875" style="8" bestFit="1" customWidth="1"/>
    <col min="10" max="10" width="16.42578125" style="8" bestFit="1" customWidth="1"/>
    <col min="11" max="11" width="7.5703125" style="8" bestFit="1" customWidth="1"/>
    <col min="12" max="13" width="13.85546875" style="8" bestFit="1" customWidth="1"/>
    <col min="14" max="14" width="14.28515625" style="8" bestFit="1" customWidth="1"/>
    <col min="15" max="16" width="12.7109375" style="8" bestFit="1" customWidth="1"/>
    <col min="17" max="17" width="14.85546875" style="62" bestFit="1" customWidth="1"/>
    <col min="18" max="19" width="14.85546875" style="8" bestFit="1" customWidth="1"/>
    <col min="20" max="20" width="9.140625" style="8"/>
    <col min="21" max="21" width="7.5703125" style="8" bestFit="1" customWidth="1"/>
    <col min="22" max="23" width="13.85546875" style="8" bestFit="1" customWidth="1"/>
    <col min="24" max="24" width="14.28515625" style="8" bestFit="1" customWidth="1"/>
    <col min="25" max="26" width="12.7109375" style="8" bestFit="1" customWidth="1"/>
    <col min="27" max="27" width="14.85546875" style="62" bestFit="1" customWidth="1"/>
    <col min="28" max="29" width="14.85546875" style="8" bestFit="1" customWidth="1"/>
    <col min="30" max="30" width="9.140625" style="8"/>
    <col min="31" max="31" width="7.5703125" style="8" bestFit="1" customWidth="1"/>
    <col min="32" max="33" width="13.85546875" style="8" bestFit="1" customWidth="1"/>
    <col min="34" max="34" width="14.28515625" style="8" bestFit="1" customWidth="1"/>
    <col min="35" max="36" width="12.7109375" style="8" bestFit="1" customWidth="1"/>
    <col min="37" max="37" width="14.85546875" style="62" bestFit="1" customWidth="1"/>
    <col min="38" max="39" width="14.85546875" style="8" bestFit="1" customWidth="1"/>
    <col min="40" max="40" width="9.140625" style="8"/>
    <col min="41" max="41" width="7.5703125" style="8" bestFit="1" customWidth="1"/>
    <col min="42" max="43" width="13.85546875" style="8" bestFit="1" customWidth="1"/>
    <col min="44" max="44" width="14.28515625" style="8" bestFit="1" customWidth="1"/>
    <col min="45" max="46" width="12.7109375" style="8" bestFit="1" customWidth="1"/>
    <col min="47" max="49" width="14.85546875" style="8" bestFit="1" customWidth="1"/>
    <col min="50" max="16384" width="9.140625" style="8"/>
  </cols>
  <sheetData>
    <row r="1" spans="1:49" s="45" customForma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15" t="s">
        <v>0</v>
      </c>
      <c r="M1" s="315" t="s">
        <v>1</v>
      </c>
      <c r="N1" s="315" t="s">
        <v>2</v>
      </c>
      <c r="O1" s="315" t="s">
        <v>4</v>
      </c>
      <c r="P1" s="315" t="s">
        <v>5</v>
      </c>
      <c r="Q1" s="315" t="s">
        <v>18</v>
      </c>
      <c r="R1" s="315" t="s">
        <v>3</v>
      </c>
      <c r="S1" s="319" t="s">
        <v>8</v>
      </c>
      <c r="T1" s="46"/>
      <c r="U1" s="317">
        <v>2010</v>
      </c>
      <c r="V1" s="315" t="s">
        <v>0</v>
      </c>
      <c r="W1" s="315" t="s">
        <v>1</v>
      </c>
      <c r="X1" s="315" t="s">
        <v>2</v>
      </c>
      <c r="Y1" s="315" t="s">
        <v>4</v>
      </c>
      <c r="Z1" s="315" t="s">
        <v>5</v>
      </c>
      <c r="AA1" s="315" t="s">
        <v>18</v>
      </c>
      <c r="AB1" s="315" t="s">
        <v>3</v>
      </c>
      <c r="AC1" s="319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17">
        <v>2012</v>
      </c>
      <c r="AP1" s="315" t="s">
        <v>0</v>
      </c>
      <c r="AQ1" s="315" t="s">
        <v>1</v>
      </c>
      <c r="AR1" s="315" t="s">
        <v>2</v>
      </c>
      <c r="AS1" s="315" t="s">
        <v>4</v>
      </c>
      <c r="AT1" s="315" t="s">
        <v>5</v>
      </c>
      <c r="AU1" s="315" t="s">
        <v>18</v>
      </c>
      <c r="AV1" s="315" t="s">
        <v>3</v>
      </c>
      <c r="AW1" s="319" t="s">
        <v>8</v>
      </c>
    </row>
    <row r="2" spans="1:49" s="45" customForma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16"/>
      <c r="M2" s="316"/>
      <c r="N2" s="316"/>
      <c r="O2" s="316"/>
      <c r="P2" s="316"/>
      <c r="Q2" s="316"/>
      <c r="R2" s="316"/>
      <c r="S2" s="320"/>
      <c r="T2" s="46"/>
      <c r="U2" s="318"/>
      <c r="V2" s="316"/>
      <c r="W2" s="316"/>
      <c r="X2" s="316"/>
      <c r="Y2" s="316"/>
      <c r="Z2" s="316"/>
      <c r="AA2" s="316"/>
      <c r="AB2" s="316"/>
      <c r="AC2" s="320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18"/>
      <c r="AP2" s="316"/>
      <c r="AQ2" s="316"/>
      <c r="AR2" s="316"/>
      <c r="AS2" s="316"/>
      <c r="AT2" s="316"/>
      <c r="AU2" s="316"/>
      <c r="AV2" s="316"/>
      <c r="AW2" s="320"/>
    </row>
    <row r="3" spans="1:49" s="10" customFormat="1" ht="12.75" x14ac:dyDescent="0.2">
      <c r="A3" s="43" t="s">
        <v>24</v>
      </c>
      <c r="B3" s="50">
        <v>1181702101</v>
      </c>
      <c r="C3" s="50">
        <v>1330366421</v>
      </c>
      <c r="D3" s="50">
        <v>2134158321</v>
      </c>
      <c r="E3" s="50">
        <v>759499398</v>
      </c>
      <c r="F3" s="50">
        <v>301395082</v>
      </c>
      <c r="G3" s="63">
        <f t="shared" ref="G3:G34" si="0">B3+C3+D3+E3+F3</f>
        <v>5707121323</v>
      </c>
      <c r="H3" s="50">
        <v>3957263517</v>
      </c>
      <c r="I3" s="51">
        <v>9664384840</v>
      </c>
      <c r="K3" s="43" t="s">
        <v>24</v>
      </c>
      <c r="L3" s="50">
        <v>1280200928</v>
      </c>
      <c r="M3" s="50">
        <v>1413571733</v>
      </c>
      <c r="N3" s="50">
        <v>2090872068</v>
      </c>
      <c r="O3" s="50">
        <v>798144864</v>
      </c>
      <c r="P3" s="50">
        <v>454586104</v>
      </c>
      <c r="Q3" s="63">
        <f t="shared" ref="Q3:Q34" si="1">L3+M3+N3+O3+P3</f>
        <v>6037375697</v>
      </c>
      <c r="R3" s="50">
        <v>3858205800</v>
      </c>
      <c r="S3" s="51">
        <v>9895581497</v>
      </c>
      <c r="U3" s="43" t="s">
        <v>24</v>
      </c>
      <c r="V3" s="50">
        <v>1474921673</v>
      </c>
      <c r="W3" s="50">
        <v>1545297708</v>
      </c>
      <c r="X3" s="50">
        <v>2079642885</v>
      </c>
      <c r="Y3" s="50">
        <v>791653872</v>
      </c>
      <c r="Z3" s="50">
        <v>448341617</v>
      </c>
      <c r="AA3" s="59">
        <f t="shared" ref="AA3:AA34" si="2">V3+W3+X3+Y3+Z3</f>
        <v>6339857755</v>
      </c>
      <c r="AB3" s="50">
        <v>4154951714</v>
      </c>
      <c r="AC3" s="51">
        <v>10494809469</v>
      </c>
      <c r="AE3" s="43" t="s">
        <v>24</v>
      </c>
      <c r="AF3" s="50">
        <v>1742268069</v>
      </c>
      <c r="AG3" s="50">
        <v>1961448143</v>
      </c>
      <c r="AH3" s="50">
        <v>2227787179</v>
      </c>
      <c r="AI3" s="50">
        <v>817508461</v>
      </c>
      <c r="AJ3" s="50">
        <v>507518912</v>
      </c>
      <c r="AK3" s="59">
        <f t="shared" ref="AK3:AK34" si="3">AF3+AG3+AH3+AI3+AJ3</f>
        <v>7256530764</v>
      </c>
      <c r="AL3" s="50">
        <v>5610055148</v>
      </c>
      <c r="AM3" s="51">
        <v>12866585912</v>
      </c>
      <c r="AO3" s="43" t="s">
        <v>24</v>
      </c>
      <c r="AP3" s="50">
        <v>1865711920</v>
      </c>
      <c r="AQ3" s="50">
        <v>2381864194</v>
      </c>
      <c r="AR3" s="50">
        <v>2378848677</v>
      </c>
      <c r="AS3" s="50">
        <v>609893939</v>
      </c>
      <c r="AT3" s="50">
        <v>535239217</v>
      </c>
      <c r="AU3" s="59">
        <f t="shared" ref="AU3:AU34" si="4">SUM(AP3:AT3)</f>
        <v>7771557947</v>
      </c>
      <c r="AV3" s="50">
        <v>5343678327</v>
      </c>
      <c r="AW3" s="51">
        <v>13115236274</v>
      </c>
    </row>
    <row r="4" spans="1:49" s="10" customFormat="1" ht="12.75" x14ac:dyDescent="0.2">
      <c r="A4" s="43" t="s">
        <v>25</v>
      </c>
      <c r="B4" s="50">
        <v>25861387</v>
      </c>
      <c r="C4" s="50">
        <v>12107944</v>
      </c>
      <c r="D4" s="50"/>
      <c r="E4" s="50">
        <v>13939</v>
      </c>
      <c r="F4" s="50">
        <v>48257601</v>
      </c>
      <c r="G4" s="63">
        <f t="shared" si="0"/>
        <v>86240871</v>
      </c>
      <c r="H4" s="50">
        <v>1306085853</v>
      </c>
      <c r="I4" s="51">
        <v>1392326724</v>
      </c>
      <c r="K4" s="43" t="s">
        <v>25</v>
      </c>
      <c r="L4" s="50">
        <v>17886788</v>
      </c>
      <c r="M4" s="50">
        <v>4757600</v>
      </c>
      <c r="N4" s="50"/>
      <c r="O4" s="50">
        <v>22270</v>
      </c>
      <c r="P4" s="50">
        <v>43477822</v>
      </c>
      <c r="Q4" s="63">
        <f t="shared" si="1"/>
        <v>66144480</v>
      </c>
      <c r="R4" s="50">
        <v>1245407440</v>
      </c>
      <c r="S4" s="51">
        <v>1311551920</v>
      </c>
      <c r="U4" s="43" t="s">
        <v>25</v>
      </c>
      <c r="V4" s="50">
        <v>144658518</v>
      </c>
      <c r="W4" s="50">
        <v>14071486</v>
      </c>
      <c r="X4" s="50"/>
      <c r="Y4" s="50">
        <v>827208</v>
      </c>
      <c r="Z4" s="50">
        <v>50106516</v>
      </c>
      <c r="AA4" s="59">
        <f t="shared" si="2"/>
        <v>209663728</v>
      </c>
      <c r="AB4" s="50">
        <v>1261352669</v>
      </c>
      <c r="AC4" s="51">
        <v>1471016397</v>
      </c>
      <c r="AE4" s="43" t="s">
        <v>25</v>
      </c>
      <c r="AF4" s="50">
        <v>318418198</v>
      </c>
      <c r="AG4" s="50">
        <v>22495266</v>
      </c>
      <c r="AH4" s="50"/>
      <c r="AI4" s="50">
        <v>957589</v>
      </c>
      <c r="AJ4" s="50">
        <v>47432580</v>
      </c>
      <c r="AK4" s="59">
        <f t="shared" si="3"/>
        <v>389303633</v>
      </c>
      <c r="AL4" s="50">
        <v>1246792217</v>
      </c>
      <c r="AM4" s="51">
        <v>1636095850</v>
      </c>
      <c r="AO4" s="43" t="s">
        <v>25</v>
      </c>
      <c r="AP4" s="50">
        <v>326147272</v>
      </c>
      <c r="AQ4" s="50">
        <v>25361335</v>
      </c>
      <c r="AR4" s="50"/>
      <c r="AS4" s="50">
        <v>1312553</v>
      </c>
      <c r="AT4" s="50">
        <v>36359739</v>
      </c>
      <c r="AU4" s="59">
        <f t="shared" si="4"/>
        <v>389180899</v>
      </c>
      <c r="AV4" s="50">
        <v>1207390505</v>
      </c>
      <c r="AW4" s="51">
        <v>1596571404</v>
      </c>
    </row>
    <row r="5" spans="1:49" s="10" customFormat="1" ht="12.75" x14ac:dyDescent="0.2">
      <c r="A5" s="43" t="s">
        <v>26</v>
      </c>
      <c r="B5" s="50">
        <v>129029235</v>
      </c>
      <c r="C5" s="50">
        <v>318431905</v>
      </c>
      <c r="D5" s="50">
        <v>328191639</v>
      </c>
      <c r="E5" s="50">
        <v>33061753</v>
      </c>
      <c r="F5" s="50">
        <v>171088948</v>
      </c>
      <c r="G5" s="63">
        <f t="shared" si="0"/>
        <v>979803480</v>
      </c>
      <c r="H5" s="50"/>
      <c r="I5" s="51">
        <v>979803480</v>
      </c>
      <c r="K5" s="43" t="s">
        <v>26</v>
      </c>
      <c r="L5" s="50">
        <v>99719829</v>
      </c>
      <c r="M5" s="50">
        <v>317655052</v>
      </c>
      <c r="N5" s="50">
        <v>342178866</v>
      </c>
      <c r="O5" s="50">
        <v>40164402</v>
      </c>
      <c r="P5" s="50">
        <v>171835721</v>
      </c>
      <c r="Q5" s="63">
        <f t="shared" si="1"/>
        <v>971553870</v>
      </c>
      <c r="R5" s="50"/>
      <c r="S5" s="51">
        <v>971553870</v>
      </c>
      <c r="U5" s="43" t="s">
        <v>26</v>
      </c>
      <c r="V5" s="50">
        <v>128662630</v>
      </c>
      <c r="W5" s="50">
        <v>253457580</v>
      </c>
      <c r="X5" s="50">
        <v>421432723</v>
      </c>
      <c r="Y5" s="50">
        <v>49833392</v>
      </c>
      <c r="Z5" s="50">
        <v>215310496</v>
      </c>
      <c r="AA5" s="59">
        <f t="shared" si="2"/>
        <v>1068696821</v>
      </c>
      <c r="AB5" s="50"/>
      <c r="AC5" s="51">
        <v>1068696821</v>
      </c>
      <c r="AE5" s="43" t="s">
        <v>26</v>
      </c>
      <c r="AF5" s="50">
        <v>107671542</v>
      </c>
      <c r="AG5" s="50">
        <v>273390873</v>
      </c>
      <c r="AH5" s="50">
        <v>444669715</v>
      </c>
      <c r="AI5" s="50">
        <v>62468312</v>
      </c>
      <c r="AJ5" s="50">
        <v>156256691</v>
      </c>
      <c r="AK5" s="59">
        <f t="shared" si="3"/>
        <v>1044457133</v>
      </c>
      <c r="AL5" s="50"/>
      <c r="AM5" s="51">
        <v>1044457133</v>
      </c>
      <c r="AO5" s="43" t="s">
        <v>26</v>
      </c>
      <c r="AP5" s="50">
        <v>128006088</v>
      </c>
      <c r="AQ5" s="50">
        <v>295696588</v>
      </c>
      <c r="AR5" s="50">
        <v>465258417</v>
      </c>
      <c r="AS5" s="50">
        <v>88056998</v>
      </c>
      <c r="AT5" s="50">
        <v>170312343</v>
      </c>
      <c r="AU5" s="59">
        <f t="shared" si="4"/>
        <v>1147330434</v>
      </c>
      <c r="AV5" s="50"/>
      <c r="AW5" s="51">
        <v>1147330434</v>
      </c>
    </row>
    <row r="6" spans="1:49" s="10" customFormat="1" ht="12.75" x14ac:dyDescent="0.2">
      <c r="A6" s="43" t="s">
        <v>27</v>
      </c>
      <c r="B6" s="50">
        <v>8618433</v>
      </c>
      <c r="C6" s="50"/>
      <c r="D6" s="50">
        <v>52560249</v>
      </c>
      <c r="E6" s="50"/>
      <c r="F6" s="50"/>
      <c r="G6" s="63">
        <f t="shared" si="0"/>
        <v>61178682</v>
      </c>
      <c r="H6" s="50"/>
      <c r="I6" s="51">
        <v>61178682</v>
      </c>
      <c r="K6" s="43" t="s">
        <v>27</v>
      </c>
      <c r="L6" s="50">
        <v>8618433</v>
      </c>
      <c r="M6" s="50"/>
      <c r="N6" s="50"/>
      <c r="O6" s="50"/>
      <c r="P6" s="50"/>
      <c r="Q6" s="63">
        <f t="shared" si="1"/>
        <v>8618433</v>
      </c>
      <c r="R6" s="50"/>
      <c r="S6" s="51">
        <v>8618433</v>
      </c>
      <c r="U6" s="43" t="s">
        <v>27</v>
      </c>
      <c r="V6" s="50">
        <v>17694180</v>
      </c>
      <c r="W6" s="50"/>
      <c r="X6" s="50"/>
      <c r="Y6" s="50"/>
      <c r="Z6" s="50"/>
      <c r="AA6" s="59">
        <f t="shared" si="2"/>
        <v>17694180</v>
      </c>
      <c r="AB6" s="50"/>
      <c r="AC6" s="51">
        <v>17694180</v>
      </c>
      <c r="AE6" s="43" t="s">
        <v>27</v>
      </c>
      <c r="AF6" s="50">
        <v>17304375</v>
      </c>
      <c r="AG6" s="50"/>
      <c r="AH6" s="50"/>
      <c r="AI6" s="50"/>
      <c r="AJ6" s="50"/>
      <c r="AK6" s="59">
        <f t="shared" si="3"/>
        <v>17304375</v>
      </c>
      <c r="AL6" s="50"/>
      <c r="AM6" s="51">
        <v>17304375</v>
      </c>
      <c r="AO6" s="43" t="s">
        <v>27</v>
      </c>
      <c r="AP6" s="50">
        <v>8117269</v>
      </c>
      <c r="AQ6" s="50"/>
      <c r="AR6" s="50"/>
      <c r="AS6" s="50"/>
      <c r="AT6" s="50"/>
      <c r="AU6" s="59">
        <f t="shared" si="4"/>
        <v>8117269</v>
      </c>
      <c r="AV6" s="50"/>
      <c r="AW6" s="51">
        <v>8117269</v>
      </c>
    </row>
    <row r="7" spans="1:49" s="10" customFormat="1" ht="12.75" x14ac:dyDescent="0.2">
      <c r="A7" s="43" t="s">
        <v>108</v>
      </c>
      <c r="B7" s="50"/>
      <c r="C7" s="50"/>
      <c r="D7" s="50"/>
      <c r="E7" s="50"/>
      <c r="F7" s="50"/>
      <c r="G7" s="63">
        <f t="shared" si="0"/>
        <v>0</v>
      </c>
      <c r="H7" s="50">
        <v>1710973285</v>
      </c>
      <c r="I7" s="51">
        <v>1710973285</v>
      </c>
      <c r="K7" s="43" t="s">
        <v>108</v>
      </c>
      <c r="L7" s="50"/>
      <c r="M7" s="50"/>
      <c r="N7" s="50">
        <v>0</v>
      </c>
      <c r="O7" s="50"/>
      <c r="P7" s="50"/>
      <c r="Q7" s="63">
        <f t="shared" si="1"/>
        <v>0</v>
      </c>
      <c r="R7" s="50">
        <v>1635236351</v>
      </c>
      <c r="S7" s="51">
        <v>1635236351</v>
      </c>
      <c r="U7" s="43" t="s">
        <v>108</v>
      </c>
      <c r="V7" s="50">
        <v>0</v>
      </c>
      <c r="W7" s="50"/>
      <c r="X7" s="50"/>
      <c r="Y7" s="50"/>
      <c r="Z7" s="50"/>
      <c r="AA7" s="59">
        <f t="shared" si="2"/>
        <v>0</v>
      </c>
      <c r="AB7" s="50">
        <v>1417908719</v>
      </c>
      <c r="AC7" s="51">
        <v>1417908719</v>
      </c>
      <c r="AE7" s="43" t="s">
        <v>108</v>
      </c>
      <c r="AF7" s="50">
        <v>3500</v>
      </c>
      <c r="AG7" s="50">
        <v>0</v>
      </c>
      <c r="AH7" s="50">
        <v>395507244</v>
      </c>
      <c r="AI7" s="50"/>
      <c r="AJ7" s="50"/>
      <c r="AK7" s="59">
        <f t="shared" si="3"/>
        <v>395510744</v>
      </c>
      <c r="AL7" s="50">
        <v>1038571714</v>
      </c>
      <c r="AM7" s="51">
        <v>1434082458</v>
      </c>
      <c r="AO7" s="43" t="s">
        <v>108</v>
      </c>
      <c r="AP7" s="50">
        <v>2625</v>
      </c>
      <c r="AQ7" s="50">
        <v>0</v>
      </c>
      <c r="AR7" s="50">
        <v>391780955</v>
      </c>
      <c r="AS7" s="50"/>
      <c r="AT7" s="50"/>
      <c r="AU7" s="59">
        <f t="shared" si="4"/>
        <v>391783580</v>
      </c>
      <c r="AV7" s="50">
        <v>753888445</v>
      </c>
      <c r="AW7" s="51">
        <v>1145672025</v>
      </c>
    </row>
    <row r="8" spans="1:49" s="10" customFormat="1" ht="12.75" x14ac:dyDescent="0.2">
      <c r="A8" s="43" t="s">
        <v>28</v>
      </c>
      <c r="B8" s="50">
        <v>9989318</v>
      </c>
      <c r="C8" s="50"/>
      <c r="D8" s="50"/>
      <c r="E8" s="50"/>
      <c r="F8" s="50"/>
      <c r="G8" s="63">
        <f t="shared" si="0"/>
        <v>9989318</v>
      </c>
      <c r="H8" s="50"/>
      <c r="I8" s="51">
        <v>9989318</v>
      </c>
      <c r="K8" s="43" t="s">
        <v>28</v>
      </c>
      <c r="L8" s="50">
        <v>9969527</v>
      </c>
      <c r="M8" s="50"/>
      <c r="N8" s="50"/>
      <c r="O8" s="50"/>
      <c r="P8" s="50"/>
      <c r="Q8" s="63">
        <f t="shared" si="1"/>
        <v>9969527</v>
      </c>
      <c r="R8" s="50"/>
      <c r="S8" s="51">
        <v>9969527</v>
      </c>
      <c r="U8" s="43" t="s">
        <v>28</v>
      </c>
      <c r="V8" s="50">
        <v>10076223</v>
      </c>
      <c r="W8" s="50"/>
      <c r="X8" s="50"/>
      <c r="Y8" s="50"/>
      <c r="Z8" s="50"/>
      <c r="AA8" s="59">
        <f t="shared" si="2"/>
        <v>10076223</v>
      </c>
      <c r="AB8" s="50"/>
      <c r="AC8" s="51">
        <v>10076223</v>
      </c>
      <c r="AE8" s="43" t="s">
        <v>28</v>
      </c>
      <c r="AF8" s="50">
        <v>10031383</v>
      </c>
      <c r="AG8" s="50"/>
      <c r="AH8" s="50"/>
      <c r="AI8" s="50"/>
      <c r="AJ8" s="50"/>
      <c r="AK8" s="59">
        <f t="shared" si="3"/>
        <v>10031383</v>
      </c>
      <c r="AL8" s="50"/>
      <c r="AM8" s="51">
        <v>10031383</v>
      </c>
      <c r="AO8" s="43" t="s">
        <v>28</v>
      </c>
      <c r="AP8" s="50">
        <v>9955561</v>
      </c>
      <c r="AQ8" s="50"/>
      <c r="AR8" s="50"/>
      <c r="AS8" s="50"/>
      <c r="AT8" s="50"/>
      <c r="AU8" s="59">
        <f t="shared" si="4"/>
        <v>9955561</v>
      </c>
      <c r="AV8" s="50"/>
      <c r="AW8" s="51">
        <v>9955561</v>
      </c>
    </row>
    <row r="9" spans="1:49" s="10" customFormat="1" ht="12.75" x14ac:dyDescent="0.2">
      <c r="A9" s="43" t="s">
        <v>29</v>
      </c>
      <c r="B9" s="50">
        <v>145974357</v>
      </c>
      <c r="C9" s="50">
        <v>444925121</v>
      </c>
      <c r="D9" s="50">
        <v>372690957</v>
      </c>
      <c r="E9" s="50">
        <v>501394</v>
      </c>
      <c r="F9" s="50">
        <v>29952718</v>
      </c>
      <c r="G9" s="63">
        <f t="shared" si="0"/>
        <v>994044547</v>
      </c>
      <c r="H9" s="50">
        <v>224304003</v>
      </c>
      <c r="I9" s="51">
        <v>1218348550</v>
      </c>
      <c r="K9" s="43" t="s">
        <v>29</v>
      </c>
      <c r="L9" s="50">
        <v>198161754</v>
      </c>
      <c r="M9" s="50">
        <v>443940264</v>
      </c>
      <c r="N9" s="50">
        <v>541954721</v>
      </c>
      <c r="O9" s="50">
        <v>161098</v>
      </c>
      <c r="P9" s="50">
        <v>19486311</v>
      </c>
      <c r="Q9" s="63">
        <f t="shared" si="1"/>
        <v>1203704148</v>
      </c>
      <c r="R9" s="50">
        <v>38740656</v>
      </c>
      <c r="S9" s="51">
        <v>1242444804</v>
      </c>
      <c r="U9" s="43" t="s">
        <v>29</v>
      </c>
      <c r="V9" s="50">
        <v>267554061</v>
      </c>
      <c r="W9" s="50">
        <v>365069282</v>
      </c>
      <c r="X9" s="50">
        <v>553516834</v>
      </c>
      <c r="Y9" s="50">
        <v>80413</v>
      </c>
      <c r="Z9" s="50">
        <v>38912704</v>
      </c>
      <c r="AA9" s="59">
        <f t="shared" si="2"/>
        <v>1225133294</v>
      </c>
      <c r="AB9" s="50"/>
      <c r="AC9" s="51">
        <v>1225133294</v>
      </c>
      <c r="AE9" s="43" t="s">
        <v>29</v>
      </c>
      <c r="AF9" s="50">
        <v>309236174</v>
      </c>
      <c r="AG9" s="50">
        <v>520358552</v>
      </c>
      <c r="AH9" s="50">
        <v>372355968</v>
      </c>
      <c r="AI9" s="50">
        <v>15149</v>
      </c>
      <c r="AJ9" s="50">
        <v>31532942</v>
      </c>
      <c r="AK9" s="59">
        <f t="shared" si="3"/>
        <v>1233498785</v>
      </c>
      <c r="AL9" s="50"/>
      <c r="AM9" s="51">
        <v>1233498785</v>
      </c>
      <c r="AO9" s="43" t="s">
        <v>29</v>
      </c>
      <c r="AP9" s="50">
        <v>414351078</v>
      </c>
      <c r="AQ9" s="50">
        <v>537010583</v>
      </c>
      <c r="AR9" s="50">
        <v>364262764</v>
      </c>
      <c r="AS9" s="50">
        <v>15150</v>
      </c>
      <c r="AT9" s="50">
        <v>27174813</v>
      </c>
      <c r="AU9" s="59">
        <f t="shared" si="4"/>
        <v>1342814388</v>
      </c>
      <c r="AV9" s="50"/>
      <c r="AW9" s="51">
        <v>1342814388</v>
      </c>
    </row>
    <row r="10" spans="1:49" s="10" customFormat="1" ht="12.75" x14ac:dyDescent="0.2">
      <c r="A10" s="43" t="s">
        <v>30</v>
      </c>
      <c r="B10" s="50">
        <v>1262258</v>
      </c>
      <c r="C10" s="50"/>
      <c r="D10" s="50">
        <v>7445252</v>
      </c>
      <c r="E10" s="50"/>
      <c r="F10" s="50"/>
      <c r="G10" s="63">
        <f t="shared" si="0"/>
        <v>8707510</v>
      </c>
      <c r="H10" s="50">
        <v>1003198690</v>
      </c>
      <c r="I10" s="51">
        <v>1011906200</v>
      </c>
      <c r="K10" s="43" t="s">
        <v>30</v>
      </c>
      <c r="L10" s="50">
        <v>1978916</v>
      </c>
      <c r="M10" s="50"/>
      <c r="N10" s="50">
        <v>7683974</v>
      </c>
      <c r="O10" s="50"/>
      <c r="P10" s="50">
        <v>1728827</v>
      </c>
      <c r="Q10" s="63">
        <f t="shared" si="1"/>
        <v>11391717</v>
      </c>
      <c r="R10" s="50">
        <v>918401921</v>
      </c>
      <c r="S10" s="51">
        <v>929793638</v>
      </c>
      <c r="U10" s="43" t="s">
        <v>30</v>
      </c>
      <c r="V10" s="50">
        <v>1479815</v>
      </c>
      <c r="W10" s="50"/>
      <c r="X10" s="50">
        <v>7329648</v>
      </c>
      <c r="Y10" s="50"/>
      <c r="Z10" s="50"/>
      <c r="AA10" s="59">
        <f t="shared" si="2"/>
        <v>8809463</v>
      </c>
      <c r="AB10" s="50">
        <v>859713989</v>
      </c>
      <c r="AC10" s="51">
        <v>868523452</v>
      </c>
      <c r="AE10" s="43" t="s">
        <v>30</v>
      </c>
      <c r="AF10" s="50">
        <v>883926</v>
      </c>
      <c r="AG10" s="50"/>
      <c r="AH10" s="50">
        <v>7767057</v>
      </c>
      <c r="AI10" s="50"/>
      <c r="AJ10" s="50">
        <v>670830</v>
      </c>
      <c r="AK10" s="59">
        <f t="shared" si="3"/>
        <v>9321813</v>
      </c>
      <c r="AL10" s="50">
        <v>821938719</v>
      </c>
      <c r="AM10" s="51">
        <v>831260532</v>
      </c>
      <c r="AO10" s="43" t="s">
        <v>30</v>
      </c>
      <c r="AP10" s="50">
        <v>806648</v>
      </c>
      <c r="AQ10" s="50"/>
      <c r="AR10" s="50">
        <v>0</v>
      </c>
      <c r="AS10" s="50"/>
      <c r="AT10" s="50">
        <v>318939</v>
      </c>
      <c r="AU10" s="59">
        <f t="shared" si="4"/>
        <v>1125587</v>
      </c>
      <c r="AV10" s="50">
        <v>744628233</v>
      </c>
      <c r="AW10" s="51">
        <v>745753820</v>
      </c>
    </row>
    <row r="11" spans="1:49" s="10" customFormat="1" ht="12.75" x14ac:dyDescent="0.2">
      <c r="A11" s="43" t="s">
        <v>31</v>
      </c>
      <c r="B11" s="50">
        <v>888919402</v>
      </c>
      <c r="C11" s="50">
        <v>1540919768</v>
      </c>
      <c r="D11" s="50">
        <v>2645041558</v>
      </c>
      <c r="E11" s="50">
        <v>103967603</v>
      </c>
      <c r="F11" s="50">
        <v>583999949</v>
      </c>
      <c r="G11" s="63">
        <f t="shared" si="0"/>
        <v>5762848280</v>
      </c>
      <c r="H11" s="50">
        <v>7421290596</v>
      </c>
      <c r="I11" s="51">
        <v>13184138876</v>
      </c>
      <c r="K11" s="43" t="s">
        <v>31</v>
      </c>
      <c r="L11" s="50">
        <v>960666696</v>
      </c>
      <c r="M11" s="50">
        <v>1542881239</v>
      </c>
      <c r="N11" s="50">
        <v>2787969402</v>
      </c>
      <c r="O11" s="50">
        <v>99456714</v>
      </c>
      <c r="P11" s="50">
        <v>535704369</v>
      </c>
      <c r="Q11" s="63">
        <f t="shared" si="1"/>
        <v>5926678420</v>
      </c>
      <c r="R11" s="50">
        <v>7965617417</v>
      </c>
      <c r="S11" s="51">
        <v>13892295837</v>
      </c>
      <c r="U11" s="43" t="s">
        <v>31</v>
      </c>
      <c r="V11" s="50">
        <v>959532802</v>
      </c>
      <c r="W11" s="50">
        <v>1613478142</v>
      </c>
      <c r="X11" s="50">
        <v>3288450452</v>
      </c>
      <c r="Y11" s="50">
        <v>114799340</v>
      </c>
      <c r="Z11" s="50">
        <v>619995181</v>
      </c>
      <c r="AA11" s="59">
        <f t="shared" si="2"/>
        <v>6596255917</v>
      </c>
      <c r="AB11" s="50">
        <v>7053510081</v>
      </c>
      <c r="AC11" s="51">
        <v>13649765998</v>
      </c>
      <c r="AE11" s="43" t="s">
        <v>31</v>
      </c>
      <c r="AF11" s="50">
        <v>1460669425</v>
      </c>
      <c r="AG11" s="50">
        <v>1719904641</v>
      </c>
      <c r="AH11" s="50">
        <v>2481850186</v>
      </c>
      <c r="AI11" s="50">
        <v>113949229</v>
      </c>
      <c r="AJ11" s="50">
        <v>621430254</v>
      </c>
      <c r="AK11" s="59">
        <f t="shared" si="3"/>
        <v>6397803735</v>
      </c>
      <c r="AL11" s="50">
        <v>7484893919</v>
      </c>
      <c r="AM11" s="51">
        <v>13882697654</v>
      </c>
      <c r="AO11" s="43" t="s">
        <v>31</v>
      </c>
      <c r="AP11" s="50">
        <v>1313314595</v>
      </c>
      <c r="AQ11" s="50">
        <v>1704846814</v>
      </c>
      <c r="AR11" s="50">
        <v>2218133636</v>
      </c>
      <c r="AS11" s="50">
        <v>118690053</v>
      </c>
      <c r="AT11" s="50">
        <v>644201832</v>
      </c>
      <c r="AU11" s="59">
        <f t="shared" si="4"/>
        <v>5999186930</v>
      </c>
      <c r="AV11" s="50">
        <v>7889563503</v>
      </c>
      <c r="AW11" s="51">
        <v>13888750433</v>
      </c>
    </row>
    <row r="12" spans="1:49" s="10" customFormat="1" ht="12.75" x14ac:dyDescent="0.2">
      <c r="A12" s="43" t="s">
        <v>32</v>
      </c>
      <c r="B12" s="50">
        <v>136468550</v>
      </c>
      <c r="C12" s="50">
        <v>432713013</v>
      </c>
      <c r="D12" s="50">
        <v>697485217</v>
      </c>
      <c r="E12" s="50">
        <v>46474000</v>
      </c>
      <c r="F12" s="50">
        <v>72226533</v>
      </c>
      <c r="G12" s="63">
        <f t="shared" si="0"/>
        <v>1385367313</v>
      </c>
      <c r="H12" s="50">
        <v>1899892223</v>
      </c>
      <c r="I12" s="51">
        <v>3285259536</v>
      </c>
      <c r="K12" s="43" t="s">
        <v>32</v>
      </c>
      <c r="L12" s="50">
        <v>176957054</v>
      </c>
      <c r="M12" s="50">
        <v>508062541</v>
      </c>
      <c r="N12" s="50">
        <v>779687160</v>
      </c>
      <c r="O12" s="50">
        <v>37284819</v>
      </c>
      <c r="P12" s="50">
        <v>24808382</v>
      </c>
      <c r="Q12" s="63">
        <f t="shared" si="1"/>
        <v>1526799956</v>
      </c>
      <c r="R12" s="50">
        <v>1948389323</v>
      </c>
      <c r="S12" s="51">
        <v>3475189279</v>
      </c>
      <c r="U12" s="43" t="s">
        <v>32</v>
      </c>
      <c r="V12" s="50">
        <v>287249418</v>
      </c>
      <c r="W12" s="50">
        <v>502786530</v>
      </c>
      <c r="X12" s="50">
        <v>1048683896</v>
      </c>
      <c r="Y12" s="50">
        <v>73164854</v>
      </c>
      <c r="Z12" s="50">
        <v>94557561</v>
      </c>
      <c r="AA12" s="59">
        <f t="shared" si="2"/>
        <v>2006442259</v>
      </c>
      <c r="AB12" s="50">
        <v>1994592510</v>
      </c>
      <c r="AC12" s="51">
        <v>4001034769</v>
      </c>
      <c r="AE12" s="43" t="s">
        <v>32</v>
      </c>
      <c r="AF12" s="50">
        <v>442460169</v>
      </c>
      <c r="AG12" s="50">
        <v>461580517</v>
      </c>
      <c r="AH12" s="50">
        <v>1000697082</v>
      </c>
      <c r="AI12" s="50">
        <v>65008545</v>
      </c>
      <c r="AJ12" s="50">
        <v>106236711</v>
      </c>
      <c r="AK12" s="59">
        <f t="shared" si="3"/>
        <v>2075983024</v>
      </c>
      <c r="AL12" s="50">
        <v>1966332161</v>
      </c>
      <c r="AM12" s="51">
        <v>4042315185</v>
      </c>
      <c r="AO12" s="43" t="s">
        <v>32</v>
      </c>
      <c r="AP12" s="50">
        <v>347566389</v>
      </c>
      <c r="AQ12" s="50">
        <v>498672157</v>
      </c>
      <c r="AR12" s="50">
        <v>999274634</v>
      </c>
      <c r="AS12" s="50">
        <v>65518485</v>
      </c>
      <c r="AT12" s="50">
        <v>101677479</v>
      </c>
      <c r="AU12" s="59">
        <f t="shared" si="4"/>
        <v>2012709144</v>
      </c>
      <c r="AV12" s="50">
        <v>1860695081</v>
      </c>
      <c r="AW12" s="51">
        <v>3873404225</v>
      </c>
    </row>
    <row r="13" spans="1:49" s="10" customFormat="1" ht="12.75" x14ac:dyDescent="0.2">
      <c r="A13" s="43" t="s">
        <v>33</v>
      </c>
      <c r="B13" s="50"/>
      <c r="C13" s="50"/>
      <c r="D13" s="50">
        <v>5486022</v>
      </c>
      <c r="E13" s="50">
        <v>0</v>
      </c>
      <c r="F13" s="50"/>
      <c r="G13" s="63">
        <f t="shared" si="0"/>
        <v>5486022</v>
      </c>
      <c r="H13" s="50">
        <v>1168440973</v>
      </c>
      <c r="I13" s="51">
        <v>1173926995</v>
      </c>
      <c r="K13" s="43" t="s">
        <v>33</v>
      </c>
      <c r="L13" s="50">
        <v>10980683</v>
      </c>
      <c r="M13" s="50"/>
      <c r="N13" s="50"/>
      <c r="O13" s="50"/>
      <c r="P13" s="50"/>
      <c r="Q13" s="63">
        <f t="shared" si="1"/>
        <v>10980683</v>
      </c>
      <c r="R13" s="50">
        <v>1094675910</v>
      </c>
      <c r="S13" s="51">
        <v>1105656593</v>
      </c>
      <c r="U13" s="43" t="s">
        <v>33</v>
      </c>
      <c r="V13" s="50">
        <v>13680809</v>
      </c>
      <c r="W13" s="50"/>
      <c r="X13" s="50">
        <v>70754354</v>
      </c>
      <c r="Y13" s="50"/>
      <c r="Z13" s="50"/>
      <c r="AA13" s="59">
        <f t="shared" si="2"/>
        <v>84435163</v>
      </c>
      <c r="AB13" s="50">
        <v>957391533</v>
      </c>
      <c r="AC13" s="51">
        <v>1041826696</v>
      </c>
      <c r="AE13" s="43" t="s">
        <v>33</v>
      </c>
      <c r="AF13" s="50">
        <v>59431135</v>
      </c>
      <c r="AG13" s="50"/>
      <c r="AH13" s="50">
        <v>62970386</v>
      </c>
      <c r="AI13" s="50"/>
      <c r="AJ13" s="50"/>
      <c r="AK13" s="59">
        <f t="shared" si="3"/>
        <v>122401521</v>
      </c>
      <c r="AL13" s="50">
        <v>962554900</v>
      </c>
      <c r="AM13" s="51">
        <v>1084956421</v>
      </c>
      <c r="AO13" s="43" t="s">
        <v>33</v>
      </c>
      <c r="AP13" s="50"/>
      <c r="AQ13" s="50">
        <v>19422318</v>
      </c>
      <c r="AR13" s="50">
        <v>221783642</v>
      </c>
      <c r="AS13" s="50"/>
      <c r="AT13" s="50"/>
      <c r="AU13" s="59">
        <f t="shared" si="4"/>
        <v>241205960</v>
      </c>
      <c r="AV13" s="50">
        <v>771916455</v>
      </c>
      <c r="AW13" s="51">
        <v>1013122415</v>
      </c>
    </row>
    <row r="14" spans="1:49" s="10" customFormat="1" ht="12.75" x14ac:dyDescent="0.2">
      <c r="A14" s="43" t="s">
        <v>34</v>
      </c>
      <c r="B14" s="50">
        <v>82796976</v>
      </c>
      <c r="C14" s="50">
        <v>175871297</v>
      </c>
      <c r="D14" s="50">
        <v>432778952</v>
      </c>
      <c r="E14" s="50">
        <v>35075</v>
      </c>
      <c r="F14" s="50">
        <v>29141274</v>
      </c>
      <c r="G14" s="63">
        <f t="shared" si="0"/>
        <v>720623574</v>
      </c>
      <c r="H14" s="50">
        <v>150435866</v>
      </c>
      <c r="I14" s="51">
        <v>871059440</v>
      </c>
      <c r="K14" s="43" t="s">
        <v>34</v>
      </c>
      <c r="L14" s="50">
        <v>179144089</v>
      </c>
      <c r="M14" s="50">
        <v>154618600</v>
      </c>
      <c r="N14" s="50">
        <v>410694903</v>
      </c>
      <c r="O14" s="50"/>
      <c r="P14" s="50">
        <v>19816285</v>
      </c>
      <c r="Q14" s="63">
        <f t="shared" si="1"/>
        <v>764273877</v>
      </c>
      <c r="R14" s="50">
        <v>133514426</v>
      </c>
      <c r="S14" s="51">
        <v>897788303</v>
      </c>
      <c r="U14" s="43" t="s">
        <v>34</v>
      </c>
      <c r="V14" s="50">
        <v>176717494</v>
      </c>
      <c r="W14" s="50">
        <v>152694439</v>
      </c>
      <c r="X14" s="50">
        <v>668680101</v>
      </c>
      <c r="Y14" s="50">
        <v>33400</v>
      </c>
      <c r="Z14" s="50">
        <v>37482205</v>
      </c>
      <c r="AA14" s="59">
        <f t="shared" si="2"/>
        <v>1035607639</v>
      </c>
      <c r="AB14" s="50"/>
      <c r="AC14" s="51">
        <v>1035607639</v>
      </c>
      <c r="AE14" s="43" t="s">
        <v>34</v>
      </c>
      <c r="AF14" s="50">
        <v>178146477</v>
      </c>
      <c r="AG14" s="50">
        <v>185021953</v>
      </c>
      <c r="AH14" s="50">
        <v>685960350</v>
      </c>
      <c r="AI14" s="50">
        <v>143882</v>
      </c>
      <c r="AJ14" s="50">
        <v>41992247</v>
      </c>
      <c r="AK14" s="59">
        <f t="shared" si="3"/>
        <v>1091264909</v>
      </c>
      <c r="AL14" s="50"/>
      <c r="AM14" s="51">
        <v>1091264909</v>
      </c>
      <c r="AO14" s="43" t="s">
        <v>34</v>
      </c>
      <c r="AP14" s="50">
        <v>175591372</v>
      </c>
      <c r="AQ14" s="50">
        <v>211514730</v>
      </c>
      <c r="AR14" s="50">
        <v>284909878</v>
      </c>
      <c r="AS14" s="50">
        <v>295906</v>
      </c>
      <c r="AT14" s="50">
        <v>34769248</v>
      </c>
      <c r="AU14" s="59">
        <f t="shared" si="4"/>
        <v>707081134</v>
      </c>
      <c r="AV14" s="50"/>
      <c r="AW14" s="51">
        <v>707081134</v>
      </c>
    </row>
    <row r="15" spans="1:49" s="10" customFormat="1" ht="12.75" x14ac:dyDescent="0.2">
      <c r="A15" s="43" t="s">
        <v>35</v>
      </c>
      <c r="B15" s="50">
        <v>149912248</v>
      </c>
      <c r="C15" s="50">
        <v>418384286</v>
      </c>
      <c r="D15" s="50">
        <v>696009035</v>
      </c>
      <c r="E15" s="50">
        <v>314076</v>
      </c>
      <c r="F15" s="50">
        <v>51089787</v>
      </c>
      <c r="G15" s="63">
        <f t="shared" si="0"/>
        <v>1315709432</v>
      </c>
      <c r="H15" s="50">
        <v>1194258017</v>
      </c>
      <c r="I15" s="51">
        <v>2509967449</v>
      </c>
      <c r="K15" s="43" t="s">
        <v>35</v>
      </c>
      <c r="L15" s="50">
        <v>140818488</v>
      </c>
      <c r="M15" s="50">
        <v>367121322</v>
      </c>
      <c r="N15" s="50">
        <v>829480491</v>
      </c>
      <c r="O15" s="50">
        <v>347008</v>
      </c>
      <c r="P15" s="50">
        <v>47069911</v>
      </c>
      <c r="Q15" s="63">
        <f t="shared" si="1"/>
        <v>1384837220</v>
      </c>
      <c r="R15" s="50">
        <v>1026581094</v>
      </c>
      <c r="S15" s="51">
        <v>2411418314</v>
      </c>
      <c r="U15" s="43" t="s">
        <v>35</v>
      </c>
      <c r="V15" s="50">
        <v>232465198</v>
      </c>
      <c r="W15" s="50">
        <v>345010520</v>
      </c>
      <c r="X15" s="50">
        <v>640250458</v>
      </c>
      <c r="Y15" s="50">
        <v>531938</v>
      </c>
      <c r="Z15" s="50">
        <v>40188786</v>
      </c>
      <c r="AA15" s="59">
        <f t="shared" si="2"/>
        <v>1258446900</v>
      </c>
      <c r="AB15" s="50">
        <v>1279313911</v>
      </c>
      <c r="AC15" s="51">
        <v>2537760811</v>
      </c>
      <c r="AE15" s="43" t="s">
        <v>35</v>
      </c>
      <c r="AF15" s="50">
        <v>278940454</v>
      </c>
      <c r="AG15" s="50">
        <v>339318225</v>
      </c>
      <c r="AH15" s="50">
        <v>699776141</v>
      </c>
      <c r="AI15" s="50">
        <v>577558</v>
      </c>
      <c r="AJ15" s="50">
        <v>44582021</v>
      </c>
      <c r="AK15" s="59">
        <f t="shared" si="3"/>
        <v>1363194399</v>
      </c>
      <c r="AL15" s="50">
        <v>1576419999</v>
      </c>
      <c r="AM15" s="51">
        <v>2939614398</v>
      </c>
      <c r="AO15" s="43" t="s">
        <v>35</v>
      </c>
      <c r="AP15" s="50">
        <v>258728484</v>
      </c>
      <c r="AQ15" s="50">
        <v>308121570</v>
      </c>
      <c r="AR15" s="50">
        <v>540171719</v>
      </c>
      <c r="AS15" s="50">
        <v>209575</v>
      </c>
      <c r="AT15" s="50">
        <v>41506154</v>
      </c>
      <c r="AU15" s="59">
        <f t="shared" si="4"/>
        <v>1148737502</v>
      </c>
      <c r="AV15" s="50">
        <v>1550494692</v>
      </c>
      <c r="AW15" s="51">
        <v>2699232194</v>
      </c>
    </row>
    <row r="16" spans="1:49" s="10" customFormat="1" ht="12.75" x14ac:dyDescent="0.2">
      <c r="A16" s="43" t="s">
        <v>36</v>
      </c>
      <c r="B16" s="50">
        <v>2032922658</v>
      </c>
      <c r="C16" s="50">
        <v>138057427</v>
      </c>
      <c r="D16" s="50">
        <v>143538864</v>
      </c>
      <c r="E16" s="50"/>
      <c r="F16" s="50">
        <v>14305595</v>
      </c>
      <c r="G16" s="63">
        <f t="shared" si="0"/>
        <v>2328824544</v>
      </c>
      <c r="H16" s="50">
        <v>139212662</v>
      </c>
      <c r="I16" s="51">
        <v>2468037206</v>
      </c>
      <c r="K16" s="43" t="s">
        <v>36</v>
      </c>
      <c r="L16" s="50">
        <v>504507193</v>
      </c>
      <c r="M16" s="50">
        <v>176912588</v>
      </c>
      <c r="N16" s="50">
        <v>132243672</v>
      </c>
      <c r="O16" s="50"/>
      <c r="P16" s="50">
        <v>5519157</v>
      </c>
      <c r="Q16" s="63">
        <f t="shared" si="1"/>
        <v>819182610</v>
      </c>
      <c r="R16" s="50">
        <v>134002046</v>
      </c>
      <c r="S16" s="51">
        <v>953184656</v>
      </c>
      <c r="U16" s="43" t="s">
        <v>36</v>
      </c>
      <c r="V16" s="50">
        <v>493354402</v>
      </c>
      <c r="W16" s="50">
        <v>127365194</v>
      </c>
      <c r="X16" s="50">
        <v>206658333</v>
      </c>
      <c r="Y16" s="50"/>
      <c r="Z16" s="50">
        <v>4122269</v>
      </c>
      <c r="AA16" s="59">
        <f t="shared" si="2"/>
        <v>831500198</v>
      </c>
      <c r="AB16" s="50">
        <v>136312631</v>
      </c>
      <c r="AC16" s="51">
        <v>967812829</v>
      </c>
      <c r="AE16" s="43" t="s">
        <v>36</v>
      </c>
      <c r="AF16" s="50">
        <v>484555249</v>
      </c>
      <c r="AG16" s="50">
        <v>162570909</v>
      </c>
      <c r="AH16" s="50">
        <v>184171935</v>
      </c>
      <c r="AI16" s="50"/>
      <c r="AJ16" s="50">
        <v>8716448</v>
      </c>
      <c r="AK16" s="59">
        <f t="shared" si="3"/>
        <v>840014541</v>
      </c>
      <c r="AL16" s="50">
        <v>139097298</v>
      </c>
      <c r="AM16" s="51">
        <v>979111839</v>
      </c>
      <c r="AO16" s="43" t="s">
        <v>36</v>
      </c>
      <c r="AP16" s="50">
        <v>183330416</v>
      </c>
      <c r="AQ16" s="50">
        <v>204261628</v>
      </c>
      <c r="AR16" s="50">
        <v>116330027</v>
      </c>
      <c r="AS16" s="50"/>
      <c r="AT16" s="50">
        <v>5448603</v>
      </c>
      <c r="AU16" s="59">
        <f t="shared" si="4"/>
        <v>509370674</v>
      </c>
      <c r="AV16" s="50">
        <v>143791649</v>
      </c>
      <c r="AW16" s="51">
        <v>653162323</v>
      </c>
    </row>
    <row r="17" spans="1:49" s="10" customFormat="1" ht="12.75" x14ac:dyDescent="0.2">
      <c r="A17" s="43" t="s">
        <v>37</v>
      </c>
      <c r="B17" s="50">
        <v>377543641</v>
      </c>
      <c r="C17" s="50">
        <v>728311020</v>
      </c>
      <c r="D17" s="50">
        <v>1002538334</v>
      </c>
      <c r="E17" s="50">
        <v>2005140</v>
      </c>
      <c r="F17" s="50">
        <v>311666983</v>
      </c>
      <c r="G17" s="63">
        <f t="shared" si="0"/>
        <v>2422065118</v>
      </c>
      <c r="H17" s="50">
        <v>262406745</v>
      </c>
      <c r="I17" s="51">
        <v>2684471863</v>
      </c>
      <c r="K17" s="43" t="s">
        <v>37</v>
      </c>
      <c r="L17" s="50">
        <v>444116526</v>
      </c>
      <c r="M17" s="50">
        <v>657961120</v>
      </c>
      <c r="N17" s="50">
        <v>1130635698</v>
      </c>
      <c r="O17" s="50">
        <v>2246303</v>
      </c>
      <c r="P17" s="50">
        <v>334758060</v>
      </c>
      <c r="Q17" s="63">
        <f t="shared" si="1"/>
        <v>2569717707</v>
      </c>
      <c r="R17" s="50">
        <v>173546469</v>
      </c>
      <c r="S17" s="51">
        <v>2743264176</v>
      </c>
      <c r="U17" s="43" t="s">
        <v>37</v>
      </c>
      <c r="V17" s="50">
        <v>641342377</v>
      </c>
      <c r="W17" s="50">
        <v>728881055</v>
      </c>
      <c r="X17" s="50">
        <v>1048681846</v>
      </c>
      <c r="Y17" s="50">
        <v>1975829</v>
      </c>
      <c r="Z17" s="50">
        <v>283381025</v>
      </c>
      <c r="AA17" s="59">
        <f t="shared" si="2"/>
        <v>2704262132</v>
      </c>
      <c r="AB17" s="50">
        <v>244666297</v>
      </c>
      <c r="AC17" s="51">
        <v>2948928429</v>
      </c>
      <c r="AE17" s="43" t="s">
        <v>37</v>
      </c>
      <c r="AF17" s="50">
        <v>667336745</v>
      </c>
      <c r="AG17" s="50">
        <v>839595612</v>
      </c>
      <c r="AH17" s="50">
        <v>1093579748</v>
      </c>
      <c r="AI17" s="50">
        <v>2395065</v>
      </c>
      <c r="AJ17" s="50">
        <v>309348805</v>
      </c>
      <c r="AK17" s="59">
        <f t="shared" si="3"/>
        <v>2912255975</v>
      </c>
      <c r="AL17" s="50">
        <v>370337894</v>
      </c>
      <c r="AM17" s="51">
        <v>3282593869</v>
      </c>
      <c r="AO17" s="43" t="s">
        <v>37</v>
      </c>
      <c r="AP17" s="50">
        <v>565602376</v>
      </c>
      <c r="AQ17" s="50">
        <v>940634147</v>
      </c>
      <c r="AR17" s="50">
        <v>808069687</v>
      </c>
      <c r="AS17" s="50">
        <v>1998927</v>
      </c>
      <c r="AT17" s="50">
        <v>192689234</v>
      </c>
      <c r="AU17" s="59">
        <f t="shared" si="4"/>
        <v>2508994371</v>
      </c>
      <c r="AV17" s="50">
        <v>481156785</v>
      </c>
      <c r="AW17" s="51">
        <v>2990151156</v>
      </c>
    </row>
    <row r="18" spans="1:49" s="10" customFormat="1" ht="12.75" x14ac:dyDescent="0.2">
      <c r="A18" s="43" t="s">
        <v>38</v>
      </c>
      <c r="B18" s="50">
        <v>92917524</v>
      </c>
      <c r="C18" s="50">
        <v>195713503</v>
      </c>
      <c r="D18" s="50">
        <v>450916523</v>
      </c>
      <c r="E18" s="50">
        <v>4772</v>
      </c>
      <c r="F18" s="50">
        <v>29113720</v>
      </c>
      <c r="G18" s="63">
        <f t="shared" si="0"/>
        <v>768666042</v>
      </c>
      <c r="H18" s="50">
        <v>897284838</v>
      </c>
      <c r="I18" s="51">
        <v>1665950880</v>
      </c>
      <c r="K18" s="43" t="s">
        <v>38</v>
      </c>
      <c r="L18" s="50">
        <v>102866959</v>
      </c>
      <c r="M18" s="50">
        <v>332309396</v>
      </c>
      <c r="N18" s="50">
        <v>432328631</v>
      </c>
      <c r="O18" s="50">
        <v>2757</v>
      </c>
      <c r="P18" s="50">
        <v>28384732</v>
      </c>
      <c r="Q18" s="63">
        <f t="shared" si="1"/>
        <v>895892475</v>
      </c>
      <c r="R18" s="50">
        <v>706089454</v>
      </c>
      <c r="S18" s="51">
        <v>1601981929</v>
      </c>
      <c r="U18" s="43" t="s">
        <v>38</v>
      </c>
      <c r="V18" s="50">
        <v>114543383</v>
      </c>
      <c r="W18" s="50">
        <v>215470208</v>
      </c>
      <c r="X18" s="50">
        <v>406933829</v>
      </c>
      <c r="Y18" s="50">
        <v>7742</v>
      </c>
      <c r="Z18" s="50">
        <v>19728754</v>
      </c>
      <c r="AA18" s="59">
        <f t="shared" si="2"/>
        <v>756683916</v>
      </c>
      <c r="AB18" s="50">
        <v>623744522</v>
      </c>
      <c r="AC18" s="51">
        <v>1380428438</v>
      </c>
      <c r="AE18" s="43" t="s">
        <v>38</v>
      </c>
      <c r="AF18" s="50">
        <v>196120442</v>
      </c>
      <c r="AG18" s="50">
        <v>306558560</v>
      </c>
      <c r="AH18" s="50">
        <v>511873391</v>
      </c>
      <c r="AI18" s="50">
        <v>9891</v>
      </c>
      <c r="AJ18" s="50">
        <v>17708296</v>
      </c>
      <c r="AK18" s="59">
        <f t="shared" si="3"/>
        <v>1032270580</v>
      </c>
      <c r="AL18" s="50">
        <v>539240531</v>
      </c>
      <c r="AM18" s="51">
        <v>1571511111</v>
      </c>
      <c r="AO18" s="43" t="s">
        <v>38</v>
      </c>
      <c r="AP18" s="50">
        <v>72355557</v>
      </c>
      <c r="AQ18" s="50">
        <v>315124690</v>
      </c>
      <c r="AR18" s="50">
        <v>458761120</v>
      </c>
      <c r="AS18" s="50">
        <v>9891</v>
      </c>
      <c r="AT18" s="50">
        <v>17759888</v>
      </c>
      <c r="AU18" s="59">
        <f t="shared" si="4"/>
        <v>864011146</v>
      </c>
      <c r="AV18" s="50">
        <v>182908617</v>
      </c>
      <c r="AW18" s="51">
        <v>1046919763</v>
      </c>
    </row>
    <row r="19" spans="1:49" s="10" customFormat="1" ht="12.75" x14ac:dyDescent="0.2">
      <c r="A19" s="43" t="s">
        <v>39</v>
      </c>
      <c r="B19" s="50">
        <v>217944284</v>
      </c>
      <c r="C19" s="50">
        <v>411973601</v>
      </c>
      <c r="D19" s="50">
        <v>387485084</v>
      </c>
      <c r="E19" s="50">
        <v>98400</v>
      </c>
      <c r="F19" s="50">
        <v>59813313</v>
      </c>
      <c r="G19" s="63">
        <f t="shared" si="0"/>
        <v>1077314682</v>
      </c>
      <c r="H19" s="50">
        <v>324236312</v>
      </c>
      <c r="I19" s="51">
        <v>1401550994</v>
      </c>
      <c r="K19" s="43" t="s">
        <v>39</v>
      </c>
      <c r="L19" s="50">
        <v>225735667</v>
      </c>
      <c r="M19" s="50">
        <v>408362979</v>
      </c>
      <c r="N19" s="50">
        <v>284179702</v>
      </c>
      <c r="O19" s="50">
        <v>127371</v>
      </c>
      <c r="P19" s="50">
        <v>42190888</v>
      </c>
      <c r="Q19" s="63">
        <f t="shared" si="1"/>
        <v>960596607</v>
      </c>
      <c r="R19" s="50">
        <v>109366752</v>
      </c>
      <c r="S19" s="51">
        <v>1069963359</v>
      </c>
      <c r="U19" s="43" t="s">
        <v>39</v>
      </c>
      <c r="V19" s="50">
        <v>296391281</v>
      </c>
      <c r="W19" s="50">
        <v>348569520</v>
      </c>
      <c r="X19" s="50">
        <v>562472736</v>
      </c>
      <c r="Y19" s="50">
        <v>173594</v>
      </c>
      <c r="Z19" s="50">
        <v>42640571</v>
      </c>
      <c r="AA19" s="59">
        <f t="shared" si="2"/>
        <v>1250247702</v>
      </c>
      <c r="AB19" s="50">
        <v>95362656</v>
      </c>
      <c r="AC19" s="51">
        <v>1345610358</v>
      </c>
      <c r="AE19" s="43" t="s">
        <v>39</v>
      </c>
      <c r="AF19" s="50">
        <v>271612434</v>
      </c>
      <c r="AG19" s="50">
        <v>328975120</v>
      </c>
      <c r="AH19" s="50">
        <v>508898680</v>
      </c>
      <c r="AI19" s="50">
        <v>99658</v>
      </c>
      <c r="AJ19" s="50">
        <v>27870707</v>
      </c>
      <c r="AK19" s="59">
        <f t="shared" si="3"/>
        <v>1137456599</v>
      </c>
      <c r="AL19" s="50">
        <v>182247327</v>
      </c>
      <c r="AM19" s="51">
        <v>1319703926</v>
      </c>
      <c r="AO19" s="43" t="s">
        <v>39</v>
      </c>
      <c r="AP19" s="50">
        <v>263625858</v>
      </c>
      <c r="AQ19" s="50">
        <v>322055692</v>
      </c>
      <c r="AR19" s="50">
        <v>488263645</v>
      </c>
      <c r="AS19" s="50">
        <v>92486</v>
      </c>
      <c r="AT19" s="50">
        <v>23492952</v>
      </c>
      <c r="AU19" s="59">
        <f t="shared" si="4"/>
        <v>1097530633</v>
      </c>
      <c r="AV19" s="50">
        <v>121360627</v>
      </c>
      <c r="AW19" s="51">
        <v>1218891260</v>
      </c>
    </row>
    <row r="20" spans="1:49" s="10" customFormat="1" ht="12.75" x14ac:dyDescent="0.2">
      <c r="A20" s="43" t="s">
        <v>40</v>
      </c>
      <c r="B20" s="50">
        <v>4241189</v>
      </c>
      <c r="C20" s="50">
        <v>44980160</v>
      </c>
      <c r="D20" s="50">
        <v>95018133</v>
      </c>
      <c r="E20" s="50"/>
      <c r="F20" s="50"/>
      <c r="G20" s="63">
        <f t="shared" si="0"/>
        <v>144239482</v>
      </c>
      <c r="H20" s="50">
        <v>15375145672</v>
      </c>
      <c r="I20" s="51">
        <v>15519385154</v>
      </c>
      <c r="K20" s="43" t="s">
        <v>40</v>
      </c>
      <c r="L20" s="50">
        <v>3756826</v>
      </c>
      <c r="M20" s="50"/>
      <c r="N20" s="50"/>
      <c r="O20" s="50"/>
      <c r="P20" s="50"/>
      <c r="Q20" s="63">
        <f t="shared" si="1"/>
        <v>3756826</v>
      </c>
      <c r="R20" s="50">
        <v>18667793573</v>
      </c>
      <c r="S20" s="51">
        <v>18671550399</v>
      </c>
      <c r="U20" s="43" t="s">
        <v>40</v>
      </c>
      <c r="V20" s="50">
        <v>12499807</v>
      </c>
      <c r="W20" s="50">
        <v>83398508</v>
      </c>
      <c r="X20" s="50">
        <v>12917610</v>
      </c>
      <c r="Y20" s="50"/>
      <c r="Z20" s="50"/>
      <c r="AA20" s="59">
        <f t="shared" si="2"/>
        <v>108815925</v>
      </c>
      <c r="AB20" s="50">
        <v>19886323524</v>
      </c>
      <c r="AC20" s="51">
        <v>19995139449</v>
      </c>
      <c r="AE20" s="43" t="s">
        <v>40</v>
      </c>
      <c r="AF20" s="50">
        <v>57920785</v>
      </c>
      <c r="AG20" s="50">
        <v>94835612</v>
      </c>
      <c r="AH20" s="50"/>
      <c r="AI20" s="50"/>
      <c r="AJ20" s="50"/>
      <c r="AK20" s="59">
        <f t="shared" si="3"/>
        <v>152756397</v>
      </c>
      <c r="AL20" s="50">
        <v>18681751415</v>
      </c>
      <c r="AM20" s="51">
        <v>18834507812</v>
      </c>
      <c r="AO20" s="43" t="s">
        <v>40</v>
      </c>
      <c r="AP20" s="50">
        <v>63525316</v>
      </c>
      <c r="AQ20" s="50">
        <v>79293421</v>
      </c>
      <c r="AR20" s="50"/>
      <c r="AS20" s="50"/>
      <c r="AT20" s="50"/>
      <c r="AU20" s="59">
        <f t="shared" si="4"/>
        <v>142818737</v>
      </c>
      <c r="AV20" s="50">
        <v>17194242415</v>
      </c>
      <c r="AW20" s="51">
        <v>17337061152</v>
      </c>
    </row>
    <row r="21" spans="1:49" s="10" customFormat="1" ht="12.75" x14ac:dyDescent="0.2">
      <c r="A21" s="43" t="s">
        <v>41</v>
      </c>
      <c r="B21" s="50">
        <v>149233103</v>
      </c>
      <c r="C21" s="50">
        <v>247917679</v>
      </c>
      <c r="D21" s="50">
        <v>1136408953</v>
      </c>
      <c r="E21" s="50">
        <v>136143</v>
      </c>
      <c r="F21" s="50">
        <v>6933591</v>
      </c>
      <c r="G21" s="63">
        <f t="shared" si="0"/>
        <v>1540629469</v>
      </c>
      <c r="H21" s="50">
        <v>1926668750</v>
      </c>
      <c r="I21" s="51">
        <v>3467298219</v>
      </c>
      <c r="K21" s="43" t="s">
        <v>41</v>
      </c>
      <c r="L21" s="50">
        <v>233847693</v>
      </c>
      <c r="M21" s="50">
        <v>287615725</v>
      </c>
      <c r="N21" s="50">
        <v>1183014096</v>
      </c>
      <c r="O21" s="50">
        <v>149635</v>
      </c>
      <c r="P21" s="50">
        <v>10835181</v>
      </c>
      <c r="Q21" s="63">
        <f t="shared" si="1"/>
        <v>1715462330</v>
      </c>
      <c r="R21" s="50">
        <v>2009937341</v>
      </c>
      <c r="S21" s="51">
        <v>3725399671</v>
      </c>
      <c r="U21" s="43" t="s">
        <v>41</v>
      </c>
      <c r="V21" s="50">
        <v>192014650</v>
      </c>
      <c r="W21" s="50">
        <v>408484366</v>
      </c>
      <c r="X21" s="50">
        <v>1179547401</v>
      </c>
      <c r="Y21" s="50">
        <v>147158</v>
      </c>
      <c r="Z21" s="50">
        <v>17750271</v>
      </c>
      <c r="AA21" s="59">
        <f t="shared" si="2"/>
        <v>1797943846</v>
      </c>
      <c r="AB21" s="50">
        <v>2047528192</v>
      </c>
      <c r="AC21" s="51">
        <v>3845472038</v>
      </c>
      <c r="AE21" s="43" t="s">
        <v>41</v>
      </c>
      <c r="AF21" s="50">
        <v>237728265</v>
      </c>
      <c r="AG21" s="50">
        <v>413021073</v>
      </c>
      <c r="AH21" s="50">
        <v>1162578958</v>
      </c>
      <c r="AI21" s="50">
        <v>147852</v>
      </c>
      <c r="AJ21" s="50">
        <v>7537833</v>
      </c>
      <c r="AK21" s="59">
        <f t="shared" si="3"/>
        <v>1821013981</v>
      </c>
      <c r="AL21" s="50">
        <v>2424648197</v>
      </c>
      <c r="AM21" s="51">
        <v>4245662178</v>
      </c>
      <c r="AO21" s="43" t="s">
        <v>41</v>
      </c>
      <c r="AP21" s="50">
        <v>172065420</v>
      </c>
      <c r="AQ21" s="50">
        <v>217617617</v>
      </c>
      <c r="AR21" s="50">
        <v>1432297921</v>
      </c>
      <c r="AS21" s="50">
        <v>616349</v>
      </c>
      <c r="AT21" s="50">
        <v>7780070</v>
      </c>
      <c r="AU21" s="59">
        <f t="shared" si="4"/>
        <v>1830377377</v>
      </c>
      <c r="AV21" s="50">
        <v>2353646515</v>
      </c>
      <c r="AW21" s="51">
        <v>4184023892</v>
      </c>
    </row>
    <row r="22" spans="1:49" s="10" customFormat="1" ht="12.75" x14ac:dyDescent="0.2">
      <c r="A22" s="43" t="s">
        <v>42</v>
      </c>
      <c r="B22" s="50">
        <v>2185042</v>
      </c>
      <c r="C22" s="50">
        <v>8192749</v>
      </c>
      <c r="D22" s="50">
        <v>62934443</v>
      </c>
      <c r="E22" s="50"/>
      <c r="F22" s="50"/>
      <c r="G22" s="63">
        <f t="shared" si="0"/>
        <v>73312234</v>
      </c>
      <c r="H22" s="50">
        <v>2723151738</v>
      </c>
      <c r="I22" s="51">
        <v>2796463972</v>
      </c>
      <c r="K22" s="43" t="s">
        <v>42</v>
      </c>
      <c r="L22" s="50">
        <v>3558035</v>
      </c>
      <c r="M22" s="50">
        <v>132533447</v>
      </c>
      <c r="N22" s="50">
        <v>76324229</v>
      </c>
      <c r="O22" s="50"/>
      <c r="P22" s="50"/>
      <c r="Q22" s="63">
        <f t="shared" si="1"/>
        <v>212415711</v>
      </c>
      <c r="R22" s="50">
        <v>2246631316</v>
      </c>
      <c r="S22" s="51">
        <v>2459047027</v>
      </c>
      <c r="U22" s="43" t="s">
        <v>42</v>
      </c>
      <c r="V22" s="50">
        <v>10986237</v>
      </c>
      <c r="W22" s="50">
        <v>311447502</v>
      </c>
      <c r="X22" s="50">
        <v>75520973</v>
      </c>
      <c r="Y22" s="50"/>
      <c r="Z22" s="50"/>
      <c r="AA22" s="59">
        <f t="shared" si="2"/>
        <v>397954712</v>
      </c>
      <c r="AB22" s="50">
        <v>2111028158</v>
      </c>
      <c r="AC22" s="51">
        <v>2508982870</v>
      </c>
      <c r="AE22" s="43" t="s">
        <v>42</v>
      </c>
      <c r="AF22" s="50">
        <v>15065232</v>
      </c>
      <c r="AG22" s="50">
        <v>215091300</v>
      </c>
      <c r="AH22" s="50">
        <v>242576323</v>
      </c>
      <c r="AI22" s="50"/>
      <c r="AJ22" s="50"/>
      <c r="AK22" s="59">
        <f t="shared" si="3"/>
        <v>472732855</v>
      </c>
      <c r="AL22" s="50">
        <v>2138773543</v>
      </c>
      <c r="AM22" s="51">
        <v>2611506398</v>
      </c>
      <c r="AO22" s="43" t="s">
        <v>42</v>
      </c>
      <c r="AP22" s="50">
        <v>18351481</v>
      </c>
      <c r="AQ22" s="50">
        <v>29928273</v>
      </c>
      <c r="AR22" s="50">
        <v>408481879</v>
      </c>
      <c r="AS22" s="50">
        <v>313224</v>
      </c>
      <c r="AT22" s="50"/>
      <c r="AU22" s="59">
        <f t="shared" si="4"/>
        <v>457074857</v>
      </c>
      <c r="AV22" s="50">
        <v>2699110839</v>
      </c>
      <c r="AW22" s="51">
        <v>3156185696</v>
      </c>
    </row>
    <row r="23" spans="1:49" s="10" customFormat="1" ht="12.75" x14ac:dyDescent="0.2">
      <c r="A23" s="43" t="s">
        <v>43</v>
      </c>
      <c r="B23" s="50">
        <v>375694178</v>
      </c>
      <c r="C23" s="50">
        <v>592852747</v>
      </c>
      <c r="D23" s="50">
        <v>663302150</v>
      </c>
      <c r="E23" s="50">
        <v>2371511</v>
      </c>
      <c r="F23" s="50">
        <v>113783039</v>
      </c>
      <c r="G23" s="63">
        <f t="shared" si="0"/>
        <v>1748003625</v>
      </c>
      <c r="H23" s="50">
        <v>159648615</v>
      </c>
      <c r="I23" s="51">
        <v>1907652240</v>
      </c>
      <c r="K23" s="43" t="s">
        <v>43</v>
      </c>
      <c r="L23" s="50">
        <v>378423931</v>
      </c>
      <c r="M23" s="50">
        <v>552165348</v>
      </c>
      <c r="N23" s="50">
        <v>920164311</v>
      </c>
      <c r="O23" s="50">
        <v>1466016</v>
      </c>
      <c r="P23" s="50">
        <v>128395227</v>
      </c>
      <c r="Q23" s="63">
        <f t="shared" si="1"/>
        <v>1980614833</v>
      </c>
      <c r="R23" s="50">
        <v>221158677</v>
      </c>
      <c r="S23" s="51">
        <v>2201773510</v>
      </c>
      <c r="U23" s="43" t="s">
        <v>43</v>
      </c>
      <c r="V23" s="50">
        <v>444323532</v>
      </c>
      <c r="W23" s="50">
        <v>627539821</v>
      </c>
      <c r="X23" s="50">
        <v>747051893</v>
      </c>
      <c r="Y23" s="50">
        <v>1199102</v>
      </c>
      <c r="Z23" s="50">
        <v>144527564</v>
      </c>
      <c r="AA23" s="59">
        <f t="shared" si="2"/>
        <v>1964641912</v>
      </c>
      <c r="AB23" s="50">
        <v>253423660</v>
      </c>
      <c r="AC23" s="51">
        <v>2218065572</v>
      </c>
      <c r="AE23" s="43" t="s">
        <v>43</v>
      </c>
      <c r="AF23" s="50">
        <v>456588431</v>
      </c>
      <c r="AG23" s="50">
        <v>673049733</v>
      </c>
      <c r="AH23" s="50">
        <v>598656759</v>
      </c>
      <c r="AI23" s="50">
        <v>1157444</v>
      </c>
      <c r="AJ23" s="50">
        <v>128358972</v>
      </c>
      <c r="AK23" s="59">
        <f t="shared" si="3"/>
        <v>1857811339</v>
      </c>
      <c r="AL23" s="50">
        <v>280043683</v>
      </c>
      <c r="AM23" s="51">
        <v>2137855022</v>
      </c>
      <c r="AO23" s="43" t="s">
        <v>43</v>
      </c>
      <c r="AP23" s="50">
        <v>427081954</v>
      </c>
      <c r="AQ23" s="50">
        <v>649210447</v>
      </c>
      <c r="AR23" s="50">
        <v>611981940</v>
      </c>
      <c r="AS23" s="50">
        <v>1649898</v>
      </c>
      <c r="AT23" s="50">
        <v>119402178</v>
      </c>
      <c r="AU23" s="59">
        <f t="shared" si="4"/>
        <v>1809326417</v>
      </c>
      <c r="AV23" s="50">
        <v>146300384</v>
      </c>
      <c r="AW23" s="51">
        <v>1955626801</v>
      </c>
    </row>
    <row r="24" spans="1:49" s="10" customFormat="1" ht="12.75" x14ac:dyDescent="0.2">
      <c r="A24" s="43" t="s">
        <v>44</v>
      </c>
      <c r="B24" s="50">
        <v>736898920</v>
      </c>
      <c r="C24" s="50">
        <v>990812058</v>
      </c>
      <c r="D24" s="50">
        <v>2481160446</v>
      </c>
      <c r="E24" s="50">
        <v>478264</v>
      </c>
      <c r="F24" s="50">
        <v>147939582</v>
      </c>
      <c r="G24" s="63">
        <f t="shared" si="0"/>
        <v>4357289270</v>
      </c>
      <c r="H24" s="50">
        <v>4072652305</v>
      </c>
      <c r="I24" s="51">
        <v>8429941575</v>
      </c>
      <c r="K24" s="43" t="s">
        <v>44</v>
      </c>
      <c r="L24" s="50">
        <v>561119650</v>
      </c>
      <c r="M24" s="50">
        <v>934098089</v>
      </c>
      <c r="N24" s="50">
        <v>2661659328</v>
      </c>
      <c r="O24" s="50">
        <v>382801</v>
      </c>
      <c r="P24" s="50">
        <v>110200706</v>
      </c>
      <c r="Q24" s="63">
        <f t="shared" si="1"/>
        <v>4267460574</v>
      </c>
      <c r="R24" s="50">
        <v>3623725812</v>
      </c>
      <c r="S24" s="51">
        <v>7891186386</v>
      </c>
      <c r="U24" s="43" t="s">
        <v>44</v>
      </c>
      <c r="V24" s="50">
        <v>864303031</v>
      </c>
      <c r="W24" s="50">
        <v>974298730</v>
      </c>
      <c r="X24" s="50">
        <v>3025107448</v>
      </c>
      <c r="Y24" s="50">
        <v>366989</v>
      </c>
      <c r="Z24" s="50">
        <v>141407082</v>
      </c>
      <c r="AA24" s="59">
        <f t="shared" si="2"/>
        <v>5005483280</v>
      </c>
      <c r="AB24" s="50">
        <v>3070145110</v>
      </c>
      <c r="AC24" s="51">
        <v>8075628390</v>
      </c>
      <c r="AE24" s="43" t="s">
        <v>44</v>
      </c>
      <c r="AF24" s="50">
        <v>970139096</v>
      </c>
      <c r="AG24" s="50">
        <v>1425943909</v>
      </c>
      <c r="AH24" s="50">
        <v>1814306070</v>
      </c>
      <c r="AI24" s="50">
        <v>541119</v>
      </c>
      <c r="AJ24" s="50">
        <v>124709375</v>
      </c>
      <c r="AK24" s="59">
        <f t="shared" si="3"/>
        <v>4335639569</v>
      </c>
      <c r="AL24" s="50">
        <v>3327673396</v>
      </c>
      <c r="AM24" s="51">
        <v>7663312965</v>
      </c>
      <c r="AO24" s="43" t="s">
        <v>44</v>
      </c>
      <c r="AP24" s="50">
        <v>1238558516</v>
      </c>
      <c r="AQ24" s="50">
        <v>947551370</v>
      </c>
      <c r="AR24" s="50">
        <v>2132924217</v>
      </c>
      <c r="AS24" s="50">
        <v>204339</v>
      </c>
      <c r="AT24" s="50">
        <v>118539164</v>
      </c>
      <c r="AU24" s="59">
        <f t="shared" si="4"/>
        <v>4437777606</v>
      </c>
      <c r="AV24" s="50">
        <v>3181647673</v>
      </c>
      <c r="AW24" s="51">
        <v>7619425279</v>
      </c>
    </row>
    <row r="25" spans="1:49" s="10" customFormat="1" ht="12.75" x14ac:dyDescent="0.2">
      <c r="A25" s="43" t="s">
        <v>45</v>
      </c>
      <c r="B25" s="50">
        <v>169088548</v>
      </c>
      <c r="C25" s="50">
        <v>167285109</v>
      </c>
      <c r="D25" s="50">
        <v>486620374</v>
      </c>
      <c r="E25" s="50">
        <v>0</v>
      </c>
      <c r="F25" s="50">
        <v>21496550</v>
      </c>
      <c r="G25" s="63">
        <f t="shared" si="0"/>
        <v>844490581</v>
      </c>
      <c r="H25" s="50">
        <v>1605531999</v>
      </c>
      <c r="I25" s="51">
        <v>2450022580</v>
      </c>
      <c r="K25" s="43" t="s">
        <v>45</v>
      </c>
      <c r="L25" s="50">
        <v>182938173</v>
      </c>
      <c r="M25" s="50">
        <v>540727803</v>
      </c>
      <c r="N25" s="50">
        <v>477025370</v>
      </c>
      <c r="O25" s="50">
        <v>0</v>
      </c>
      <c r="P25" s="50">
        <v>16692389</v>
      </c>
      <c r="Q25" s="63">
        <f t="shared" si="1"/>
        <v>1217383735</v>
      </c>
      <c r="R25" s="50">
        <v>1360085739</v>
      </c>
      <c r="S25" s="51">
        <v>2577469474</v>
      </c>
      <c r="U25" s="43" t="s">
        <v>45</v>
      </c>
      <c r="V25" s="50">
        <v>162643522</v>
      </c>
      <c r="W25" s="50">
        <v>185488659</v>
      </c>
      <c r="X25" s="50">
        <v>505738862</v>
      </c>
      <c r="Y25" s="50">
        <v>0</v>
      </c>
      <c r="Z25" s="50">
        <v>28580242</v>
      </c>
      <c r="AA25" s="59">
        <f t="shared" si="2"/>
        <v>882451285</v>
      </c>
      <c r="AB25" s="50">
        <v>2087329063</v>
      </c>
      <c r="AC25" s="51">
        <v>2969780348</v>
      </c>
      <c r="AE25" s="43" t="s">
        <v>45</v>
      </c>
      <c r="AF25" s="50">
        <v>225506846</v>
      </c>
      <c r="AG25" s="50">
        <v>249035755</v>
      </c>
      <c r="AH25" s="50">
        <v>544421579</v>
      </c>
      <c r="AI25" s="50">
        <v>2608</v>
      </c>
      <c r="AJ25" s="50">
        <v>11549728</v>
      </c>
      <c r="AK25" s="59">
        <f t="shared" si="3"/>
        <v>1030516516</v>
      </c>
      <c r="AL25" s="50">
        <v>1478305023</v>
      </c>
      <c r="AM25" s="51">
        <v>2508821539</v>
      </c>
      <c r="AO25" s="43" t="s">
        <v>45</v>
      </c>
      <c r="AP25" s="50">
        <v>271721156</v>
      </c>
      <c r="AQ25" s="50">
        <v>785130864</v>
      </c>
      <c r="AR25" s="50">
        <v>481650923</v>
      </c>
      <c r="AS25" s="50">
        <v>0</v>
      </c>
      <c r="AT25" s="50">
        <v>19452876</v>
      </c>
      <c r="AU25" s="59">
        <f t="shared" si="4"/>
        <v>1557955819</v>
      </c>
      <c r="AV25" s="50">
        <v>980089661</v>
      </c>
      <c r="AW25" s="51">
        <v>2538045480</v>
      </c>
    </row>
    <row r="26" spans="1:49" s="10" customFormat="1" ht="12.75" x14ac:dyDescent="0.2">
      <c r="A26" s="43" t="s">
        <v>46</v>
      </c>
      <c r="B26" s="50">
        <v>551376019</v>
      </c>
      <c r="C26" s="50">
        <v>1480057164</v>
      </c>
      <c r="D26" s="50">
        <v>1310675526</v>
      </c>
      <c r="E26" s="50">
        <v>3482554</v>
      </c>
      <c r="F26" s="50">
        <v>383980823</v>
      </c>
      <c r="G26" s="63">
        <f t="shared" si="0"/>
        <v>3729572086</v>
      </c>
      <c r="H26" s="50">
        <v>873058779</v>
      </c>
      <c r="I26" s="51">
        <v>4602630865</v>
      </c>
      <c r="K26" s="43" t="s">
        <v>46</v>
      </c>
      <c r="L26" s="50">
        <v>588617142</v>
      </c>
      <c r="M26" s="50">
        <v>1554102826</v>
      </c>
      <c r="N26" s="50">
        <v>1321477093</v>
      </c>
      <c r="O26" s="50">
        <v>5606823</v>
      </c>
      <c r="P26" s="50">
        <v>407220924</v>
      </c>
      <c r="Q26" s="63">
        <f t="shared" si="1"/>
        <v>3877024808</v>
      </c>
      <c r="R26" s="50">
        <v>740623836</v>
      </c>
      <c r="S26" s="51">
        <v>4617648644</v>
      </c>
      <c r="U26" s="43" t="s">
        <v>46</v>
      </c>
      <c r="V26" s="50">
        <v>901952216</v>
      </c>
      <c r="W26" s="50">
        <v>1505596403</v>
      </c>
      <c r="X26" s="50">
        <v>1313329537</v>
      </c>
      <c r="Y26" s="50">
        <v>5803398</v>
      </c>
      <c r="Z26" s="50">
        <v>390692942</v>
      </c>
      <c r="AA26" s="59">
        <f t="shared" si="2"/>
        <v>4117374496</v>
      </c>
      <c r="AB26" s="50">
        <v>682572751</v>
      </c>
      <c r="AC26" s="51">
        <v>4799947247</v>
      </c>
      <c r="AE26" s="43" t="s">
        <v>46</v>
      </c>
      <c r="AF26" s="50">
        <v>1018882285</v>
      </c>
      <c r="AG26" s="50">
        <v>1595475399</v>
      </c>
      <c r="AH26" s="50">
        <v>1577819598</v>
      </c>
      <c r="AI26" s="50">
        <v>5918616</v>
      </c>
      <c r="AJ26" s="50">
        <v>380016214</v>
      </c>
      <c r="AK26" s="59">
        <f t="shared" si="3"/>
        <v>4578112112</v>
      </c>
      <c r="AL26" s="50">
        <v>857816987</v>
      </c>
      <c r="AM26" s="51">
        <v>5435929099</v>
      </c>
      <c r="AO26" s="43" t="s">
        <v>46</v>
      </c>
      <c r="AP26" s="50">
        <v>920425656</v>
      </c>
      <c r="AQ26" s="50">
        <v>1528495806</v>
      </c>
      <c r="AR26" s="50">
        <v>1423107717</v>
      </c>
      <c r="AS26" s="50">
        <v>4210906</v>
      </c>
      <c r="AT26" s="50">
        <v>358462959</v>
      </c>
      <c r="AU26" s="59">
        <f t="shared" si="4"/>
        <v>4234703044</v>
      </c>
      <c r="AV26" s="50">
        <v>1329349916</v>
      </c>
      <c r="AW26" s="51">
        <v>5564052960</v>
      </c>
    </row>
    <row r="27" spans="1:49" s="10" customFormat="1" ht="12.75" x14ac:dyDescent="0.2">
      <c r="A27" s="43" t="s">
        <v>47</v>
      </c>
      <c r="B27" s="50">
        <v>100582569</v>
      </c>
      <c r="C27" s="50">
        <v>172382078</v>
      </c>
      <c r="D27" s="50">
        <v>256797664</v>
      </c>
      <c r="E27" s="50">
        <v>74399</v>
      </c>
      <c r="F27" s="50">
        <v>39083444</v>
      </c>
      <c r="G27" s="63">
        <f t="shared" si="0"/>
        <v>568920154</v>
      </c>
      <c r="H27" s="50">
        <v>177440737</v>
      </c>
      <c r="I27" s="51">
        <v>746360891</v>
      </c>
      <c r="K27" s="43" t="s">
        <v>47</v>
      </c>
      <c r="L27" s="50">
        <v>100447580</v>
      </c>
      <c r="M27" s="50">
        <v>171690873</v>
      </c>
      <c r="N27" s="50">
        <v>247914706</v>
      </c>
      <c r="O27" s="50"/>
      <c r="P27" s="50">
        <v>46959683</v>
      </c>
      <c r="Q27" s="63">
        <f t="shared" si="1"/>
        <v>567012842</v>
      </c>
      <c r="R27" s="50">
        <v>194226379</v>
      </c>
      <c r="S27" s="51">
        <v>761239221</v>
      </c>
      <c r="U27" s="43" t="s">
        <v>47</v>
      </c>
      <c r="V27" s="50">
        <v>105112311</v>
      </c>
      <c r="W27" s="50">
        <v>151441785</v>
      </c>
      <c r="X27" s="50">
        <v>146171782</v>
      </c>
      <c r="Y27" s="50">
        <v>30473</v>
      </c>
      <c r="Z27" s="50">
        <v>19352079</v>
      </c>
      <c r="AA27" s="59">
        <f t="shared" si="2"/>
        <v>422108430</v>
      </c>
      <c r="AB27" s="50">
        <v>171769566</v>
      </c>
      <c r="AC27" s="51">
        <v>593877996</v>
      </c>
      <c r="AE27" s="43" t="s">
        <v>47</v>
      </c>
      <c r="AF27" s="50">
        <v>126138057</v>
      </c>
      <c r="AG27" s="50">
        <v>158332670</v>
      </c>
      <c r="AH27" s="50">
        <v>168977448</v>
      </c>
      <c r="AI27" s="50">
        <v>6698</v>
      </c>
      <c r="AJ27" s="50">
        <v>22487669</v>
      </c>
      <c r="AK27" s="59">
        <f t="shared" si="3"/>
        <v>475942542</v>
      </c>
      <c r="AL27" s="50">
        <v>138305173</v>
      </c>
      <c r="AM27" s="51">
        <v>614247715</v>
      </c>
      <c r="AO27" s="43" t="s">
        <v>47</v>
      </c>
      <c r="AP27" s="50">
        <v>133244672</v>
      </c>
      <c r="AQ27" s="50">
        <v>101194335</v>
      </c>
      <c r="AR27" s="50">
        <v>230728935</v>
      </c>
      <c r="AS27" s="50">
        <v>1412</v>
      </c>
      <c r="AT27" s="50">
        <v>20998198</v>
      </c>
      <c r="AU27" s="59">
        <f t="shared" si="4"/>
        <v>486167552</v>
      </c>
      <c r="AV27" s="50">
        <v>135066228</v>
      </c>
      <c r="AW27" s="51">
        <v>621233780</v>
      </c>
    </row>
    <row r="28" spans="1:49" s="10" customFormat="1" ht="12.75" x14ac:dyDescent="0.2">
      <c r="A28" s="43" t="s">
        <v>48</v>
      </c>
      <c r="B28" s="50">
        <v>47435878</v>
      </c>
      <c r="C28" s="50">
        <v>261988741</v>
      </c>
      <c r="D28" s="50">
        <v>946279570</v>
      </c>
      <c r="E28" s="50"/>
      <c r="F28" s="50">
        <v>18855750</v>
      </c>
      <c r="G28" s="63">
        <f t="shared" si="0"/>
        <v>1274559939</v>
      </c>
      <c r="H28" s="50">
        <v>930688229</v>
      </c>
      <c r="I28" s="51">
        <v>2205248168</v>
      </c>
      <c r="K28" s="43" t="s">
        <v>48</v>
      </c>
      <c r="L28" s="50">
        <v>86414822</v>
      </c>
      <c r="M28" s="50">
        <v>301055368</v>
      </c>
      <c r="N28" s="50">
        <v>765803390</v>
      </c>
      <c r="O28" s="50"/>
      <c r="P28" s="50">
        <v>11154123</v>
      </c>
      <c r="Q28" s="63">
        <f t="shared" si="1"/>
        <v>1164427703</v>
      </c>
      <c r="R28" s="50">
        <v>1084900033</v>
      </c>
      <c r="S28" s="51">
        <v>2249327736</v>
      </c>
      <c r="U28" s="43" t="s">
        <v>48</v>
      </c>
      <c r="V28" s="50">
        <v>165925055</v>
      </c>
      <c r="W28" s="50">
        <v>305200872</v>
      </c>
      <c r="X28" s="50">
        <v>848696336</v>
      </c>
      <c r="Y28" s="50"/>
      <c r="Z28" s="50">
        <v>16263760</v>
      </c>
      <c r="AA28" s="59">
        <f t="shared" si="2"/>
        <v>1336086023</v>
      </c>
      <c r="AB28" s="50">
        <v>1087020532</v>
      </c>
      <c r="AC28" s="51">
        <v>2423106555</v>
      </c>
      <c r="AE28" s="43" t="s">
        <v>48</v>
      </c>
      <c r="AF28" s="50">
        <v>175137585</v>
      </c>
      <c r="AG28" s="50">
        <v>317342918</v>
      </c>
      <c r="AH28" s="50">
        <v>835786699</v>
      </c>
      <c r="AI28" s="50"/>
      <c r="AJ28" s="50">
        <v>12641228</v>
      </c>
      <c r="AK28" s="59">
        <f t="shared" si="3"/>
        <v>1340908430</v>
      </c>
      <c r="AL28" s="50">
        <v>1391102993</v>
      </c>
      <c r="AM28" s="51">
        <v>2732011423</v>
      </c>
      <c r="AO28" s="43" t="s">
        <v>48</v>
      </c>
      <c r="AP28" s="50">
        <v>156668395</v>
      </c>
      <c r="AQ28" s="50">
        <v>350943090</v>
      </c>
      <c r="AR28" s="50">
        <v>535299241</v>
      </c>
      <c r="AS28" s="50"/>
      <c r="AT28" s="50">
        <v>7848076</v>
      </c>
      <c r="AU28" s="59">
        <f t="shared" si="4"/>
        <v>1050758802</v>
      </c>
      <c r="AV28" s="50">
        <v>1241415727</v>
      </c>
      <c r="AW28" s="51">
        <v>2292174529</v>
      </c>
    </row>
    <row r="29" spans="1:49" s="10" customFormat="1" ht="12.75" x14ac:dyDescent="0.2">
      <c r="A29" s="43" t="s">
        <v>49</v>
      </c>
      <c r="B29" s="50">
        <v>200615978</v>
      </c>
      <c r="C29" s="50">
        <v>542008694</v>
      </c>
      <c r="D29" s="50">
        <v>1075458294</v>
      </c>
      <c r="E29" s="50">
        <v>1644287</v>
      </c>
      <c r="F29" s="50">
        <v>45830293</v>
      </c>
      <c r="G29" s="63">
        <f t="shared" si="0"/>
        <v>1865557546</v>
      </c>
      <c r="H29" s="50">
        <v>85931059</v>
      </c>
      <c r="I29" s="51">
        <v>1951488605</v>
      </c>
      <c r="K29" s="43" t="s">
        <v>49</v>
      </c>
      <c r="L29" s="50">
        <v>235160145</v>
      </c>
      <c r="M29" s="50">
        <v>486805783</v>
      </c>
      <c r="N29" s="50">
        <v>863708631</v>
      </c>
      <c r="O29" s="50">
        <v>180864</v>
      </c>
      <c r="P29" s="50">
        <v>45255935</v>
      </c>
      <c r="Q29" s="63">
        <f t="shared" si="1"/>
        <v>1631111358</v>
      </c>
      <c r="R29" s="50">
        <v>381984398</v>
      </c>
      <c r="S29" s="51">
        <v>2013095756</v>
      </c>
      <c r="U29" s="43" t="s">
        <v>49</v>
      </c>
      <c r="V29" s="50">
        <v>321978756</v>
      </c>
      <c r="W29" s="50">
        <v>473109698</v>
      </c>
      <c r="X29" s="50">
        <v>1014958065</v>
      </c>
      <c r="Y29" s="50">
        <v>1499725</v>
      </c>
      <c r="Z29" s="50">
        <v>42734594</v>
      </c>
      <c r="AA29" s="59">
        <f t="shared" si="2"/>
        <v>1854280838</v>
      </c>
      <c r="AB29" s="50">
        <v>188386822</v>
      </c>
      <c r="AC29" s="51">
        <v>2042667660</v>
      </c>
      <c r="AE29" s="43" t="s">
        <v>49</v>
      </c>
      <c r="AF29" s="50">
        <v>313682292</v>
      </c>
      <c r="AG29" s="50">
        <v>604879320</v>
      </c>
      <c r="AH29" s="50">
        <v>1083737764</v>
      </c>
      <c r="AI29" s="50">
        <v>196337</v>
      </c>
      <c r="AJ29" s="50">
        <v>41301928</v>
      </c>
      <c r="AK29" s="59">
        <f t="shared" si="3"/>
        <v>2043797641</v>
      </c>
      <c r="AL29" s="50">
        <v>231638809</v>
      </c>
      <c r="AM29" s="51">
        <v>2275436450</v>
      </c>
      <c r="AO29" s="43" t="s">
        <v>49</v>
      </c>
      <c r="AP29" s="50">
        <v>294659843</v>
      </c>
      <c r="AQ29" s="50">
        <v>616400084</v>
      </c>
      <c r="AR29" s="50">
        <v>800794698</v>
      </c>
      <c r="AS29" s="50">
        <v>7067</v>
      </c>
      <c r="AT29" s="50">
        <v>38126025</v>
      </c>
      <c r="AU29" s="59">
        <f t="shared" si="4"/>
        <v>1749987717</v>
      </c>
      <c r="AV29" s="50">
        <v>372170453</v>
      </c>
      <c r="AW29" s="51">
        <v>2122158170</v>
      </c>
    </row>
    <row r="30" spans="1:49" s="10" customFormat="1" ht="12.75" x14ac:dyDescent="0.2">
      <c r="A30" s="43" t="s">
        <v>50</v>
      </c>
      <c r="B30" s="50">
        <v>179302000</v>
      </c>
      <c r="C30" s="50">
        <v>99168472</v>
      </c>
      <c r="D30" s="50">
        <v>48474349</v>
      </c>
      <c r="E30" s="50"/>
      <c r="F30" s="50">
        <v>3269180</v>
      </c>
      <c r="G30" s="63">
        <f t="shared" si="0"/>
        <v>330214001</v>
      </c>
      <c r="H30" s="50">
        <v>684903745</v>
      </c>
      <c r="I30" s="51">
        <v>1015117746</v>
      </c>
      <c r="K30" s="43" t="s">
        <v>50</v>
      </c>
      <c r="L30" s="50">
        <v>173337883</v>
      </c>
      <c r="M30" s="50">
        <v>55278390</v>
      </c>
      <c r="N30" s="50">
        <v>91341433</v>
      </c>
      <c r="O30" s="50"/>
      <c r="P30" s="50">
        <v>640168</v>
      </c>
      <c r="Q30" s="63">
        <f t="shared" si="1"/>
        <v>320597874</v>
      </c>
      <c r="R30" s="50">
        <v>643994617</v>
      </c>
      <c r="S30" s="51">
        <v>964592491</v>
      </c>
      <c r="U30" s="43" t="s">
        <v>50</v>
      </c>
      <c r="V30" s="50">
        <v>180792365</v>
      </c>
      <c r="W30" s="50">
        <v>58088060</v>
      </c>
      <c r="X30" s="50">
        <v>52311469</v>
      </c>
      <c r="Y30" s="50"/>
      <c r="Z30" s="50">
        <v>2763764</v>
      </c>
      <c r="AA30" s="59">
        <f t="shared" si="2"/>
        <v>293955658</v>
      </c>
      <c r="AB30" s="50">
        <v>696453244</v>
      </c>
      <c r="AC30" s="51">
        <v>990408902</v>
      </c>
      <c r="AE30" s="43" t="s">
        <v>50</v>
      </c>
      <c r="AF30" s="50">
        <v>230545558</v>
      </c>
      <c r="AG30" s="50">
        <v>71741943</v>
      </c>
      <c r="AH30" s="50">
        <v>44302030</v>
      </c>
      <c r="AI30" s="50"/>
      <c r="AJ30" s="50">
        <v>5264060</v>
      </c>
      <c r="AK30" s="59">
        <f t="shared" si="3"/>
        <v>351853591</v>
      </c>
      <c r="AL30" s="50">
        <v>700944130</v>
      </c>
      <c r="AM30" s="51">
        <v>1052797721</v>
      </c>
      <c r="AO30" s="43" t="s">
        <v>50</v>
      </c>
      <c r="AP30" s="50">
        <v>169995216</v>
      </c>
      <c r="AQ30" s="50">
        <v>159447904</v>
      </c>
      <c r="AR30" s="50">
        <v>17699551</v>
      </c>
      <c r="AS30" s="50"/>
      <c r="AT30" s="50">
        <v>2397112</v>
      </c>
      <c r="AU30" s="59">
        <f t="shared" si="4"/>
        <v>349539783</v>
      </c>
      <c r="AV30" s="50">
        <v>692817929</v>
      </c>
      <c r="AW30" s="51">
        <v>1042357712</v>
      </c>
    </row>
    <row r="31" spans="1:49" s="10" customFormat="1" ht="12.75" x14ac:dyDescent="0.2">
      <c r="A31" s="43" t="s">
        <v>51</v>
      </c>
      <c r="B31" s="50">
        <v>114630506</v>
      </c>
      <c r="C31" s="50">
        <v>178750377</v>
      </c>
      <c r="D31" s="50">
        <v>131435008</v>
      </c>
      <c r="E31" s="50"/>
      <c r="F31" s="50">
        <v>2312358</v>
      </c>
      <c r="G31" s="63">
        <f t="shared" si="0"/>
        <v>427128249</v>
      </c>
      <c r="H31" s="50">
        <v>1750800678</v>
      </c>
      <c r="I31" s="51">
        <v>2177928927</v>
      </c>
      <c r="K31" s="43" t="s">
        <v>51</v>
      </c>
      <c r="L31" s="50">
        <v>163635017</v>
      </c>
      <c r="M31" s="50">
        <v>138797996</v>
      </c>
      <c r="N31" s="50">
        <v>134114292</v>
      </c>
      <c r="O31" s="50">
        <v>47917</v>
      </c>
      <c r="P31" s="50">
        <v>3997947</v>
      </c>
      <c r="Q31" s="63">
        <f t="shared" si="1"/>
        <v>440593169</v>
      </c>
      <c r="R31" s="50">
        <v>2144115250</v>
      </c>
      <c r="S31" s="51">
        <v>2584708419</v>
      </c>
      <c r="U31" s="43" t="s">
        <v>51</v>
      </c>
      <c r="V31" s="50">
        <v>208649353</v>
      </c>
      <c r="W31" s="50">
        <v>440815784</v>
      </c>
      <c r="X31" s="50">
        <v>87506803</v>
      </c>
      <c r="Y31" s="50">
        <v>85417</v>
      </c>
      <c r="Z31" s="50">
        <v>1647903</v>
      </c>
      <c r="AA31" s="59">
        <f t="shared" si="2"/>
        <v>738705260</v>
      </c>
      <c r="AB31" s="50">
        <v>1541392408</v>
      </c>
      <c r="AC31" s="51">
        <v>2280097668</v>
      </c>
      <c r="AE31" s="43" t="s">
        <v>51</v>
      </c>
      <c r="AF31" s="50">
        <v>181829972</v>
      </c>
      <c r="AG31" s="50">
        <v>278437061</v>
      </c>
      <c r="AH31" s="50">
        <v>330634866</v>
      </c>
      <c r="AI31" s="50">
        <v>227348</v>
      </c>
      <c r="AJ31" s="50">
        <v>1532346</v>
      </c>
      <c r="AK31" s="59">
        <f t="shared" si="3"/>
        <v>792661593</v>
      </c>
      <c r="AL31" s="50">
        <v>1441824418</v>
      </c>
      <c r="AM31" s="51">
        <v>2234486011</v>
      </c>
      <c r="AO31" s="43" t="s">
        <v>51</v>
      </c>
      <c r="AP31" s="50">
        <v>184392829</v>
      </c>
      <c r="AQ31" s="50">
        <v>158162276</v>
      </c>
      <c r="AR31" s="50">
        <v>340563484</v>
      </c>
      <c r="AS31" s="50">
        <v>416765</v>
      </c>
      <c r="AT31" s="50">
        <v>921411</v>
      </c>
      <c r="AU31" s="59">
        <f t="shared" si="4"/>
        <v>684456765</v>
      </c>
      <c r="AV31" s="50">
        <v>1545096390</v>
      </c>
      <c r="AW31" s="51">
        <v>2229553155</v>
      </c>
    </row>
    <row r="32" spans="1:49" s="10" customFormat="1" ht="12.75" x14ac:dyDescent="0.2">
      <c r="A32" s="43" t="s">
        <v>52</v>
      </c>
      <c r="B32" s="50">
        <v>212358128</v>
      </c>
      <c r="C32" s="50">
        <v>560362414</v>
      </c>
      <c r="D32" s="50">
        <v>769850855</v>
      </c>
      <c r="E32" s="50">
        <v>72975</v>
      </c>
      <c r="F32" s="50">
        <v>45853807</v>
      </c>
      <c r="G32" s="63">
        <f t="shared" si="0"/>
        <v>1588498179</v>
      </c>
      <c r="H32" s="50">
        <v>605215918</v>
      </c>
      <c r="I32" s="51">
        <v>2193714097</v>
      </c>
      <c r="K32" s="43" t="s">
        <v>52</v>
      </c>
      <c r="L32" s="50">
        <v>209926345</v>
      </c>
      <c r="M32" s="50">
        <v>469063770</v>
      </c>
      <c r="N32" s="50">
        <v>749470508</v>
      </c>
      <c r="O32" s="50">
        <v>135193</v>
      </c>
      <c r="P32" s="50">
        <v>21227669</v>
      </c>
      <c r="Q32" s="63">
        <f t="shared" si="1"/>
        <v>1449823485</v>
      </c>
      <c r="R32" s="50">
        <v>571640650</v>
      </c>
      <c r="S32" s="51">
        <v>2021464135</v>
      </c>
      <c r="U32" s="43" t="s">
        <v>52</v>
      </c>
      <c r="V32" s="50">
        <v>371475064</v>
      </c>
      <c r="W32" s="50">
        <v>346066065</v>
      </c>
      <c r="X32" s="50">
        <v>697736535</v>
      </c>
      <c r="Y32" s="50">
        <v>84427</v>
      </c>
      <c r="Z32" s="50">
        <v>39739371</v>
      </c>
      <c r="AA32" s="59">
        <f t="shared" si="2"/>
        <v>1455101462</v>
      </c>
      <c r="AB32" s="50">
        <v>492915602</v>
      </c>
      <c r="AC32" s="51">
        <v>1948017064</v>
      </c>
      <c r="AE32" s="43" t="s">
        <v>52</v>
      </c>
      <c r="AF32" s="50">
        <v>416075669</v>
      </c>
      <c r="AG32" s="50">
        <v>465904674</v>
      </c>
      <c r="AH32" s="50">
        <v>684188294</v>
      </c>
      <c r="AI32" s="50">
        <v>286666</v>
      </c>
      <c r="AJ32" s="50">
        <v>46689832</v>
      </c>
      <c r="AK32" s="59">
        <f t="shared" si="3"/>
        <v>1613145135</v>
      </c>
      <c r="AL32" s="50">
        <v>474024056</v>
      </c>
      <c r="AM32" s="51">
        <v>2087169191</v>
      </c>
      <c r="AO32" s="43" t="s">
        <v>52</v>
      </c>
      <c r="AP32" s="50">
        <v>303960447</v>
      </c>
      <c r="AQ32" s="50">
        <v>395056708</v>
      </c>
      <c r="AR32" s="50">
        <v>598942549</v>
      </c>
      <c r="AS32" s="50">
        <v>222739</v>
      </c>
      <c r="AT32" s="50">
        <v>37592078</v>
      </c>
      <c r="AU32" s="59">
        <f t="shared" si="4"/>
        <v>1335774521</v>
      </c>
      <c r="AV32" s="50">
        <v>546521331</v>
      </c>
      <c r="AW32" s="51">
        <v>1882295852</v>
      </c>
    </row>
    <row r="33" spans="1:49" s="10" customFormat="1" ht="12.75" x14ac:dyDescent="0.2">
      <c r="A33" s="43" t="s">
        <v>53</v>
      </c>
      <c r="B33" s="50">
        <v>111709463</v>
      </c>
      <c r="C33" s="50">
        <v>133160006</v>
      </c>
      <c r="D33" s="50">
        <v>70464563</v>
      </c>
      <c r="E33" s="50">
        <v>474</v>
      </c>
      <c r="F33" s="50">
        <v>44158048</v>
      </c>
      <c r="G33" s="63">
        <f t="shared" si="0"/>
        <v>359492554</v>
      </c>
      <c r="H33" s="50"/>
      <c r="I33" s="51">
        <v>359492554</v>
      </c>
      <c r="K33" s="43" t="s">
        <v>53</v>
      </c>
      <c r="L33" s="50">
        <v>78384063</v>
      </c>
      <c r="M33" s="50">
        <v>150632213</v>
      </c>
      <c r="N33" s="50">
        <v>85684872</v>
      </c>
      <c r="O33" s="50">
        <v>0</v>
      </c>
      <c r="P33" s="50">
        <v>33599538</v>
      </c>
      <c r="Q33" s="63">
        <f t="shared" si="1"/>
        <v>348300686</v>
      </c>
      <c r="R33" s="50"/>
      <c r="S33" s="51">
        <v>348300686</v>
      </c>
      <c r="U33" s="43" t="s">
        <v>53</v>
      </c>
      <c r="V33" s="50">
        <v>79922608</v>
      </c>
      <c r="W33" s="50">
        <v>107527551</v>
      </c>
      <c r="X33" s="50">
        <v>87202283</v>
      </c>
      <c r="Y33" s="50">
        <v>36903</v>
      </c>
      <c r="Z33" s="50">
        <v>70052829</v>
      </c>
      <c r="AA33" s="59">
        <f t="shared" si="2"/>
        <v>344742174</v>
      </c>
      <c r="AB33" s="50"/>
      <c r="AC33" s="51">
        <v>344742174</v>
      </c>
      <c r="AE33" s="43" t="s">
        <v>53</v>
      </c>
      <c r="AF33" s="50">
        <v>89532764</v>
      </c>
      <c r="AG33" s="50">
        <v>108096659</v>
      </c>
      <c r="AH33" s="50">
        <v>124646766</v>
      </c>
      <c r="AI33" s="50">
        <v>34445</v>
      </c>
      <c r="AJ33" s="50">
        <v>76080077</v>
      </c>
      <c r="AK33" s="59">
        <f t="shared" si="3"/>
        <v>398390711</v>
      </c>
      <c r="AL33" s="50"/>
      <c r="AM33" s="51">
        <v>398390711</v>
      </c>
      <c r="AO33" s="43" t="s">
        <v>53</v>
      </c>
      <c r="AP33" s="50">
        <v>87720379</v>
      </c>
      <c r="AQ33" s="50">
        <v>151786082</v>
      </c>
      <c r="AR33" s="50">
        <v>98533305</v>
      </c>
      <c r="AS33" s="50">
        <v>565170</v>
      </c>
      <c r="AT33" s="50">
        <v>62879588</v>
      </c>
      <c r="AU33" s="59">
        <f t="shared" si="4"/>
        <v>401484524</v>
      </c>
      <c r="AV33" s="50"/>
      <c r="AW33" s="51">
        <v>401484524</v>
      </c>
    </row>
    <row r="34" spans="1:49" s="10" customFormat="1" ht="12.75" x14ac:dyDescent="0.2">
      <c r="A34" s="43" t="s">
        <v>54</v>
      </c>
      <c r="B34" s="50">
        <v>161498891</v>
      </c>
      <c r="C34" s="50">
        <v>147288007</v>
      </c>
      <c r="D34" s="50">
        <v>206010093</v>
      </c>
      <c r="E34" s="50"/>
      <c r="F34" s="50">
        <v>27761950</v>
      </c>
      <c r="G34" s="63">
        <f t="shared" si="0"/>
        <v>542558941</v>
      </c>
      <c r="H34" s="50">
        <v>186140077</v>
      </c>
      <c r="I34" s="51">
        <v>728699018</v>
      </c>
      <c r="K34" s="43" t="s">
        <v>54</v>
      </c>
      <c r="L34" s="50">
        <v>104903595</v>
      </c>
      <c r="M34" s="50">
        <v>143595834</v>
      </c>
      <c r="N34" s="50">
        <v>237009008</v>
      </c>
      <c r="O34" s="50"/>
      <c r="P34" s="50">
        <v>10978676</v>
      </c>
      <c r="Q34" s="63">
        <f t="shared" si="1"/>
        <v>496487113</v>
      </c>
      <c r="R34" s="50">
        <v>177920310</v>
      </c>
      <c r="S34" s="51">
        <v>674407423</v>
      </c>
      <c r="U34" s="43" t="s">
        <v>54</v>
      </c>
      <c r="V34" s="50">
        <v>116906688</v>
      </c>
      <c r="W34" s="50">
        <v>152759805</v>
      </c>
      <c r="X34" s="50">
        <v>248544760</v>
      </c>
      <c r="Y34" s="50"/>
      <c r="Z34" s="50">
        <v>35558384</v>
      </c>
      <c r="AA34" s="59">
        <f t="shared" si="2"/>
        <v>553769637</v>
      </c>
      <c r="AB34" s="50">
        <v>137251745</v>
      </c>
      <c r="AC34" s="51">
        <v>691021382</v>
      </c>
      <c r="AE34" s="43" t="s">
        <v>54</v>
      </c>
      <c r="AF34" s="50">
        <v>129838152</v>
      </c>
      <c r="AG34" s="50">
        <v>160036773</v>
      </c>
      <c r="AH34" s="50">
        <v>116522944</v>
      </c>
      <c r="AI34" s="50"/>
      <c r="AJ34" s="50">
        <v>18982396</v>
      </c>
      <c r="AK34" s="59">
        <f t="shared" si="3"/>
        <v>425380265</v>
      </c>
      <c r="AL34" s="50">
        <v>46028214</v>
      </c>
      <c r="AM34" s="51">
        <v>471408479</v>
      </c>
      <c r="AO34" s="43" t="s">
        <v>54</v>
      </c>
      <c r="AP34" s="50">
        <v>149924024</v>
      </c>
      <c r="AQ34" s="50">
        <v>62908125</v>
      </c>
      <c r="AR34" s="50">
        <v>145449420</v>
      </c>
      <c r="AS34" s="50">
        <v>0</v>
      </c>
      <c r="AT34" s="50">
        <v>17237878</v>
      </c>
      <c r="AU34" s="59">
        <f t="shared" si="4"/>
        <v>375519447</v>
      </c>
      <c r="AV34" s="50">
        <v>27379778</v>
      </c>
      <c r="AW34" s="51">
        <v>402899225</v>
      </c>
    </row>
    <row r="35" spans="1:49" s="10" customFormat="1" ht="12.75" x14ac:dyDescent="0.2">
      <c r="A35" s="43" t="s">
        <v>55</v>
      </c>
      <c r="B35" s="50">
        <v>392156957</v>
      </c>
      <c r="C35" s="50">
        <v>519419659</v>
      </c>
      <c r="D35" s="50">
        <v>1530616344</v>
      </c>
      <c r="E35" s="50">
        <v>0</v>
      </c>
      <c r="F35" s="50">
        <v>899497</v>
      </c>
      <c r="G35" s="63">
        <f t="shared" ref="G35:G66" si="5">B35+C35+D35+E35+F35</f>
        <v>2443092457</v>
      </c>
      <c r="H35" s="50">
        <v>28532132224</v>
      </c>
      <c r="I35" s="51">
        <v>30975224681</v>
      </c>
      <c r="K35" s="43" t="s">
        <v>55</v>
      </c>
      <c r="L35" s="50">
        <v>392510183</v>
      </c>
      <c r="M35" s="50">
        <v>579177151</v>
      </c>
      <c r="N35" s="50">
        <v>1739384498</v>
      </c>
      <c r="O35" s="50">
        <v>0</v>
      </c>
      <c r="P35" s="50"/>
      <c r="Q35" s="63">
        <f t="shared" ref="Q35:Q66" si="6">L35+M35+N35+O35+P35</f>
        <v>2711071832</v>
      </c>
      <c r="R35" s="50">
        <v>29092755861</v>
      </c>
      <c r="S35" s="51">
        <v>31803827693</v>
      </c>
      <c r="U35" s="43" t="s">
        <v>55</v>
      </c>
      <c r="V35" s="50">
        <v>462685177</v>
      </c>
      <c r="W35" s="50">
        <v>688389230</v>
      </c>
      <c r="X35" s="50">
        <v>1642370046</v>
      </c>
      <c r="Y35" s="50">
        <v>0</v>
      </c>
      <c r="Z35" s="50">
        <v>1499737</v>
      </c>
      <c r="AA35" s="59">
        <f t="shared" ref="AA35:AA66" si="7">V35+W35+X35+Y35+Z35</f>
        <v>2794944190</v>
      </c>
      <c r="AB35" s="50">
        <v>28970551969</v>
      </c>
      <c r="AC35" s="51">
        <v>31765496159</v>
      </c>
      <c r="AE35" s="43" t="s">
        <v>55</v>
      </c>
      <c r="AF35" s="50">
        <v>1176212072</v>
      </c>
      <c r="AG35" s="50">
        <v>660627594</v>
      </c>
      <c r="AH35" s="50">
        <v>1579930929</v>
      </c>
      <c r="AI35" s="50">
        <v>0</v>
      </c>
      <c r="AJ35" s="50"/>
      <c r="AK35" s="59">
        <f t="shared" ref="AK35:AK66" si="8">AF35+AG35+AH35+AI35+AJ35</f>
        <v>3416770595</v>
      </c>
      <c r="AL35" s="50">
        <v>29399902669</v>
      </c>
      <c r="AM35" s="51">
        <v>32816673264</v>
      </c>
      <c r="AO35" s="43" t="s">
        <v>55</v>
      </c>
      <c r="AP35" s="50">
        <v>1901858258</v>
      </c>
      <c r="AQ35" s="50">
        <v>706212333</v>
      </c>
      <c r="AR35" s="50">
        <v>1523173447</v>
      </c>
      <c r="AS35" s="50">
        <v>0</v>
      </c>
      <c r="AT35" s="50"/>
      <c r="AU35" s="59">
        <f t="shared" ref="AU35:AU66" si="9">SUM(AP35:AT35)</f>
        <v>4131244038</v>
      </c>
      <c r="AV35" s="50">
        <v>30118789878</v>
      </c>
      <c r="AW35" s="51">
        <v>34250033916</v>
      </c>
    </row>
    <row r="36" spans="1:49" s="10" customFormat="1" ht="12.75" x14ac:dyDescent="0.2">
      <c r="A36" s="43" t="s">
        <v>56</v>
      </c>
      <c r="B36" s="50">
        <v>969330385</v>
      </c>
      <c r="C36" s="50">
        <v>1985969589</v>
      </c>
      <c r="D36" s="50">
        <v>6459152599</v>
      </c>
      <c r="E36" s="50"/>
      <c r="F36" s="50"/>
      <c r="G36" s="63">
        <f t="shared" si="5"/>
        <v>9414452573</v>
      </c>
      <c r="H36" s="50">
        <v>6307526787</v>
      </c>
      <c r="I36" s="51">
        <v>15721979360</v>
      </c>
      <c r="K36" s="43" t="s">
        <v>56</v>
      </c>
      <c r="L36" s="50">
        <v>969082245</v>
      </c>
      <c r="M36" s="50">
        <v>2033308264</v>
      </c>
      <c r="N36" s="50">
        <v>6962155422</v>
      </c>
      <c r="O36" s="50"/>
      <c r="P36" s="50"/>
      <c r="Q36" s="63">
        <f t="shared" si="6"/>
        <v>9964545931</v>
      </c>
      <c r="R36" s="50">
        <v>6386930125</v>
      </c>
      <c r="S36" s="51">
        <v>16351476056</v>
      </c>
      <c r="U36" s="43" t="s">
        <v>56</v>
      </c>
      <c r="V36" s="50">
        <v>1000148028</v>
      </c>
      <c r="W36" s="50">
        <v>2364804529</v>
      </c>
      <c r="X36" s="50">
        <v>7518948495</v>
      </c>
      <c r="Y36" s="50"/>
      <c r="Z36" s="50"/>
      <c r="AA36" s="59">
        <f t="shared" si="7"/>
        <v>10883901052</v>
      </c>
      <c r="AB36" s="50">
        <v>5391123062</v>
      </c>
      <c r="AC36" s="51">
        <v>16275024114</v>
      </c>
      <c r="AE36" s="43" t="s">
        <v>56</v>
      </c>
      <c r="AF36" s="50">
        <v>1071992818</v>
      </c>
      <c r="AG36" s="50">
        <v>2615111328</v>
      </c>
      <c r="AH36" s="50">
        <v>8393581477</v>
      </c>
      <c r="AI36" s="50"/>
      <c r="AJ36" s="50"/>
      <c r="AK36" s="59">
        <f t="shared" si="8"/>
        <v>12080685623</v>
      </c>
      <c r="AL36" s="50">
        <v>5586027889</v>
      </c>
      <c r="AM36" s="51">
        <v>17666713512</v>
      </c>
      <c r="AO36" s="43" t="s">
        <v>56</v>
      </c>
      <c r="AP36" s="50">
        <v>1295621040</v>
      </c>
      <c r="AQ36" s="50">
        <v>2879411337</v>
      </c>
      <c r="AR36" s="50">
        <v>9115160277</v>
      </c>
      <c r="AS36" s="50"/>
      <c r="AT36" s="50"/>
      <c r="AU36" s="59">
        <f t="shared" si="9"/>
        <v>13290192654</v>
      </c>
      <c r="AV36" s="50">
        <v>5179206255</v>
      </c>
      <c r="AW36" s="51">
        <v>18469398909</v>
      </c>
    </row>
    <row r="37" spans="1:49" s="10" customFormat="1" ht="12.75" x14ac:dyDescent="0.2">
      <c r="A37" s="43" t="s">
        <v>57</v>
      </c>
      <c r="B37" s="50">
        <v>16656030</v>
      </c>
      <c r="C37" s="50">
        <v>232180515</v>
      </c>
      <c r="D37" s="50"/>
      <c r="E37" s="50">
        <v>31754</v>
      </c>
      <c r="F37" s="50"/>
      <c r="G37" s="63">
        <f t="shared" si="5"/>
        <v>248868299</v>
      </c>
      <c r="H37" s="50"/>
      <c r="I37" s="51">
        <v>248868299</v>
      </c>
      <c r="K37" s="43" t="s">
        <v>57</v>
      </c>
      <c r="L37" s="50">
        <v>14904030</v>
      </c>
      <c r="M37" s="50">
        <v>16595743</v>
      </c>
      <c r="N37" s="50">
        <v>257432265</v>
      </c>
      <c r="O37" s="50"/>
      <c r="P37" s="50"/>
      <c r="Q37" s="63">
        <f t="shared" si="6"/>
        <v>288932038</v>
      </c>
      <c r="R37" s="50"/>
      <c r="S37" s="51">
        <v>288932038</v>
      </c>
      <c r="U37" s="43" t="s">
        <v>57</v>
      </c>
      <c r="V37" s="50">
        <v>43319728</v>
      </c>
      <c r="W37" s="50">
        <v>28210243</v>
      </c>
      <c r="X37" s="50">
        <v>268155869</v>
      </c>
      <c r="Y37" s="50">
        <v>71556</v>
      </c>
      <c r="Z37" s="50"/>
      <c r="AA37" s="59">
        <f t="shared" si="7"/>
        <v>339757396</v>
      </c>
      <c r="AB37" s="50"/>
      <c r="AC37" s="51">
        <v>339757396</v>
      </c>
      <c r="AE37" s="43" t="s">
        <v>57</v>
      </c>
      <c r="AF37" s="50">
        <v>75944300</v>
      </c>
      <c r="AG37" s="50">
        <v>9235143</v>
      </c>
      <c r="AH37" s="50">
        <v>296150273</v>
      </c>
      <c r="AI37" s="50"/>
      <c r="AJ37" s="50"/>
      <c r="AK37" s="59">
        <f t="shared" si="8"/>
        <v>381329716</v>
      </c>
      <c r="AL37" s="50"/>
      <c r="AM37" s="51">
        <v>381329716</v>
      </c>
      <c r="AO37" s="43" t="s">
        <v>57</v>
      </c>
      <c r="AP37" s="50">
        <v>49566574</v>
      </c>
      <c r="AQ37" s="50">
        <v>53391183</v>
      </c>
      <c r="AR37" s="50">
        <v>834280228</v>
      </c>
      <c r="AS37" s="50">
        <v>12159</v>
      </c>
      <c r="AT37" s="50"/>
      <c r="AU37" s="59">
        <f t="shared" si="9"/>
        <v>937250144</v>
      </c>
      <c r="AV37" s="50"/>
      <c r="AW37" s="51">
        <v>937250144</v>
      </c>
    </row>
    <row r="38" spans="1:49" s="10" customFormat="1" ht="12.75" x14ac:dyDescent="0.2">
      <c r="A38" s="43" t="s">
        <v>58</v>
      </c>
      <c r="B38" s="50">
        <v>419986279</v>
      </c>
      <c r="C38" s="50">
        <v>1065532427</v>
      </c>
      <c r="D38" s="50">
        <v>1757629004</v>
      </c>
      <c r="E38" s="50">
        <v>1783392</v>
      </c>
      <c r="F38" s="50">
        <v>12745743</v>
      </c>
      <c r="G38" s="63">
        <f t="shared" si="5"/>
        <v>3257676845</v>
      </c>
      <c r="H38" s="50">
        <v>302571444</v>
      </c>
      <c r="I38" s="51">
        <v>3560248289</v>
      </c>
      <c r="K38" s="43" t="s">
        <v>58</v>
      </c>
      <c r="L38" s="50">
        <v>391986708</v>
      </c>
      <c r="M38" s="50">
        <v>1082554179</v>
      </c>
      <c r="N38" s="50">
        <v>1978127696</v>
      </c>
      <c r="O38" s="50">
        <v>1576948</v>
      </c>
      <c r="P38" s="50">
        <v>6511915</v>
      </c>
      <c r="Q38" s="63">
        <f t="shared" si="6"/>
        <v>3460757446</v>
      </c>
      <c r="R38" s="50">
        <v>337079718</v>
      </c>
      <c r="S38" s="51">
        <v>3797837164</v>
      </c>
      <c r="U38" s="43" t="s">
        <v>58</v>
      </c>
      <c r="V38" s="50">
        <v>322151698</v>
      </c>
      <c r="W38" s="50">
        <v>1072132588</v>
      </c>
      <c r="X38" s="50">
        <v>1838233131</v>
      </c>
      <c r="Y38" s="50">
        <v>1565828</v>
      </c>
      <c r="Z38" s="50">
        <v>12967146</v>
      </c>
      <c r="AA38" s="59">
        <f t="shared" si="7"/>
        <v>3247050391</v>
      </c>
      <c r="AB38" s="50">
        <v>517708479</v>
      </c>
      <c r="AC38" s="51">
        <v>3764758870</v>
      </c>
      <c r="AE38" s="43" t="s">
        <v>58</v>
      </c>
      <c r="AF38" s="50">
        <v>360016499</v>
      </c>
      <c r="AG38" s="50">
        <v>1068579777</v>
      </c>
      <c r="AH38" s="50">
        <v>1905381021</v>
      </c>
      <c r="AI38" s="50">
        <v>1579969</v>
      </c>
      <c r="AJ38" s="50">
        <v>16134520</v>
      </c>
      <c r="AK38" s="59">
        <f t="shared" si="8"/>
        <v>3351691786</v>
      </c>
      <c r="AL38" s="50">
        <v>660795993</v>
      </c>
      <c r="AM38" s="51">
        <v>4012487779</v>
      </c>
      <c r="AO38" s="43" t="s">
        <v>58</v>
      </c>
      <c r="AP38" s="50">
        <v>493371155</v>
      </c>
      <c r="AQ38" s="50">
        <v>1081464803</v>
      </c>
      <c r="AR38" s="50">
        <v>1874358381</v>
      </c>
      <c r="AS38" s="50">
        <v>673249</v>
      </c>
      <c r="AT38" s="50">
        <v>14103157</v>
      </c>
      <c r="AU38" s="59">
        <f t="shared" si="9"/>
        <v>3463970745</v>
      </c>
      <c r="AV38" s="50">
        <v>567426749</v>
      </c>
      <c r="AW38" s="51">
        <v>4031397494</v>
      </c>
    </row>
    <row r="39" spans="1:49" s="10" customFormat="1" ht="12.75" x14ac:dyDescent="0.2">
      <c r="A39" s="43" t="s">
        <v>59</v>
      </c>
      <c r="B39" s="50">
        <v>17954690</v>
      </c>
      <c r="C39" s="50">
        <v>59742219</v>
      </c>
      <c r="D39" s="50"/>
      <c r="E39" s="50"/>
      <c r="F39" s="50"/>
      <c r="G39" s="63">
        <f t="shared" si="5"/>
        <v>77696909</v>
      </c>
      <c r="H39" s="50"/>
      <c r="I39" s="51">
        <v>77696909</v>
      </c>
      <c r="K39" s="43" t="s">
        <v>59</v>
      </c>
      <c r="L39" s="50">
        <v>20415888</v>
      </c>
      <c r="M39" s="50">
        <v>70684976</v>
      </c>
      <c r="N39" s="50"/>
      <c r="O39" s="50"/>
      <c r="P39" s="50"/>
      <c r="Q39" s="63">
        <f t="shared" si="6"/>
        <v>91100864</v>
      </c>
      <c r="R39" s="50"/>
      <c r="S39" s="51">
        <v>91100864</v>
      </c>
      <c r="U39" s="43" t="s">
        <v>59</v>
      </c>
      <c r="V39" s="50">
        <v>18644727</v>
      </c>
      <c r="W39" s="50">
        <v>45045170</v>
      </c>
      <c r="X39" s="50">
        <v>23077811</v>
      </c>
      <c r="Y39" s="50"/>
      <c r="Z39" s="50"/>
      <c r="AA39" s="59">
        <f t="shared" si="7"/>
        <v>86767708</v>
      </c>
      <c r="AB39" s="50"/>
      <c r="AC39" s="51">
        <v>86767708</v>
      </c>
      <c r="AE39" s="43" t="s">
        <v>59</v>
      </c>
      <c r="AF39" s="50">
        <v>37981379</v>
      </c>
      <c r="AG39" s="50">
        <v>42644159</v>
      </c>
      <c r="AH39" s="50">
        <v>19005029</v>
      </c>
      <c r="AI39" s="50"/>
      <c r="AJ39" s="50"/>
      <c r="AK39" s="59">
        <f t="shared" si="8"/>
        <v>99630567</v>
      </c>
      <c r="AL39" s="50"/>
      <c r="AM39" s="51">
        <v>99630567</v>
      </c>
      <c r="AO39" s="43" t="s">
        <v>59</v>
      </c>
      <c r="AP39" s="50">
        <v>27278053</v>
      </c>
      <c r="AQ39" s="50">
        <v>86393347</v>
      </c>
      <c r="AR39" s="50">
        <v>10092851</v>
      </c>
      <c r="AS39" s="50"/>
      <c r="AT39" s="50">
        <v>908067</v>
      </c>
      <c r="AU39" s="59">
        <f t="shared" si="9"/>
        <v>124672318</v>
      </c>
      <c r="AV39" s="50"/>
      <c r="AW39" s="51">
        <v>124672318</v>
      </c>
    </row>
    <row r="40" spans="1:49" s="10" customFormat="1" ht="12.75" x14ac:dyDescent="0.2">
      <c r="A40" s="43" t="s">
        <v>60</v>
      </c>
      <c r="B40" s="50">
        <v>13868315380</v>
      </c>
      <c r="C40" s="50">
        <v>2314904373</v>
      </c>
      <c r="D40" s="50">
        <v>2531561809</v>
      </c>
      <c r="E40" s="50">
        <v>26277163</v>
      </c>
      <c r="F40" s="50">
        <v>184748261</v>
      </c>
      <c r="G40" s="63">
        <f t="shared" si="5"/>
        <v>18925806986</v>
      </c>
      <c r="H40" s="50">
        <v>1412226078</v>
      </c>
      <c r="I40" s="51">
        <v>20338033064</v>
      </c>
      <c r="K40" s="43" t="s">
        <v>60</v>
      </c>
      <c r="L40" s="50">
        <v>16330691480</v>
      </c>
      <c r="M40" s="50">
        <v>2264166910</v>
      </c>
      <c r="N40" s="50">
        <v>2450794490</v>
      </c>
      <c r="O40" s="50">
        <v>23976948</v>
      </c>
      <c r="P40" s="50">
        <v>153619788</v>
      </c>
      <c r="Q40" s="63">
        <f t="shared" si="6"/>
        <v>21223249616</v>
      </c>
      <c r="R40" s="50">
        <v>1831099577</v>
      </c>
      <c r="S40" s="51">
        <v>23054349193</v>
      </c>
      <c r="U40" s="43" t="s">
        <v>60</v>
      </c>
      <c r="V40" s="50">
        <v>16879379848</v>
      </c>
      <c r="W40" s="50">
        <v>2658314544</v>
      </c>
      <c r="X40" s="50">
        <v>1580618763</v>
      </c>
      <c r="Y40" s="50">
        <v>26727780</v>
      </c>
      <c r="Z40" s="50">
        <v>176446415</v>
      </c>
      <c r="AA40" s="59">
        <f t="shared" si="7"/>
        <v>21321487350</v>
      </c>
      <c r="AB40" s="50">
        <v>1452014011</v>
      </c>
      <c r="AC40" s="51">
        <v>22773501361</v>
      </c>
      <c r="AE40" s="43" t="s">
        <v>60</v>
      </c>
      <c r="AF40" s="50">
        <v>18479382309</v>
      </c>
      <c r="AG40" s="50">
        <v>3073489117</v>
      </c>
      <c r="AH40" s="50">
        <v>1681881487</v>
      </c>
      <c r="AI40" s="50">
        <v>26848110</v>
      </c>
      <c r="AJ40" s="50">
        <v>139130613</v>
      </c>
      <c r="AK40" s="59">
        <f t="shared" si="8"/>
        <v>23400731636</v>
      </c>
      <c r="AL40" s="50">
        <v>1139103822</v>
      </c>
      <c r="AM40" s="51">
        <v>24539835458</v>
      </c>
      <c r="AO40" s="43" t="s">
        <v>60</v>
      </c>
      <c r="AP40" s="50">
        <v>18707370941</v>
      </c>
      <c r="AQ40" s="50">
        <v>2063244651</v>
      </c>
      <c r="AR40" s="50">
        <v>1108755348</v>
      </c>
      <c r="AS40" s="50">
        <v>24348689</v>
      </c>
      <c r="AT40" s="50">
        <v>147208696</v>
      </c>
      <c r="AU40" s="59">
        <f t="shared" si="9"/>
        <v>22050928325</v>
      </c>
      <c r="AV40" s="50">
        <v>1307584164</v>
      </c>
      <c r="AW40" s="51">
        <v>23358512489</v>
      </c>
    </row>
    <row r="41" spans="1:49" s="10" customFormat="1" ht="12.75" x14ac:dyDescent="0.2">
      <c r="A41" s="43" t="s">
        <v>61</v>
      </c>
      <c r="B41" s="50">
        <v>1120460696</v>
      </c>
      <c r="C41" s="50">
        <v>1030923356</v>
      </c>
      <c r="D41" s="50">
        <v>1541031258</v>
      </c>
      <c r="E41" s="50">
        <v>83870</v>
      </c>
      <c r="F41" s="50">
        <v>110127214</v>
      </c>
      <c r="G41" s="63">
        <f t="shared" si="5"/>
        <v>3802626394</v>
      </c>
      <c r="H41" s="50">
        <v>114758223175</v>
      </c>
      <c r="I41" s="51">
        <v>118560849569</v>
      </c>
      <c r="K41" s="43" t="s">
        <v>61</v>
      </c>
      <c r="L41" s="50">
        <v>1060428608</v>
      </c>
      <c r="M41" s="50">
        <v>964015241</v>
      </c>
      <c r="N41" s="50">
        <v>1446029479</v>
      </c>
      <c r="O41" s="50">
        <v>77774</v>
      </c>
      <c r="P41" s="50">
        <v>58091453</v>
      </c>
      <c r="Q41" s="63">
        <f t="shared" si="6"/>
        <v>3528642555</v>
      </c>
      <c r="R41" s="50">
        <v>116800313131</v>
      </c>
      <c r="S41" s="51">
        <v>120328955686</v>
      </c>
      <c r="U41" s="43" t="s">
        <v>61</v>
      </c>
      <c r="V41" s="50">
        <v>1146349402</v>
      </c>
      <c r="W41" s="50">
        <v>985207791</v>
      </c>
      <c r="X41" s="50">
        <v>1261486035</v>
      </c>
      <c r="Y41" s="50">
        <v>83135</v>
      </c>
      <c r="Z41" s="50">
        <v>78064052</v>
      </c>
      <c r="AA41" s="59">
        <f t="shared" si="7"/>
        <v>3471190415</v>
      </c>
      <c r="AB41" s="50">
        <v>117526721367</v>
      </c>
      <c r="AC41" s="51">
        <v>120997911782</v>
      </c>
      <c r="AE41" s="43" t="s">
        <v>61</v>
      </c>
      <c r="AF41" s="50">
        <v>1231897880</v>
      </c>
      <c r="AG41" s="50">
        <v>1095084929</v>
      </c>
      <c r="AH41" s="50">
        <v>1200828465</v>
      </c>
      <c r="AI41" s="50">
        <v>80611</v>
      </c>
      <c r="AJ41" s="50">
        <v>67051401</v>
      </c>
      <c r="AK41" s="59">
        <f t="shared" si="8"/>
        <v>3594943286</v>
      </c>
      <c r="AL41" s="50">
        <v>118103952092</v>
      </c>
      <c r="AM41" s="51">
        <v>121698895378</v>
      </c>
      <c r="AO41" s="43" t="s">
        <v>61</v>
      </c>
      <c r="AP41" s="50">
        <v>694454157</v>
      </c>
      <c r="AQ41" s="50">
        <v>952988222</v>
      </c>
      <c r="AR41" s="50">
        <v>1725998143</v>
      </c>
      <c r="AS41" s="50">
        <v>124798</v>
      </c>
      <c r="AT41" s="50">
        <v>62833170</v>
      </c>
      <c r="AU41" s="59">
        <f t="shared" si="9"/>
        <v>3436398490</v>
      </c>
      <c r="AV41" s="50">
        <v>115822223227</v>
      </c>
      <c r="AW41" s="51">
        <v>119258621717</v>
      </c>
    </row>
    <row r="42" spans="1:49" s="10" customFormat="1" ht="12.75" x14ac:dyDescent="0.2">
      <c r="A42" s="43" t="s">
        <v>62</v>
      </c>
      <c r="B42" s="50">
        <v>794994591</v>
      </c>
      <c r="C42" s="50">
        <v>1273179948</v>
      </c>
      <c r="D42" s="50">
        <v>479722274</v>
      </c>
      <c r="E42" s="50">
        <v>40435887</v>
      </c>
      <c r="F42" s="50">
        <v>478039628</v>
      </c>
      <c r="G42" s="63">
        <f t="shared" si="5"/>
        <v>3066372328</v>
      </c>
      <c r="H42" s="50">
        <v>914497252</v>
      </c>
      <c r="I42" s="51">
        <v>3980869580</v>
      </c>
      <c r="K42" s="43" t="s">
        <v>62</v>
      </c>
      <c r="L42" s="50">
        <v>731894618</v>
      </c>
      <c r="M42" s="50">
        <v>1122633882</v>
      </c>
      <c r="N42" s="50">
        <v>564140224</v>
      </c>
      <c r="O42" s="50">
        <v>39781999</v>
      </c>
      <c r="P42" s="50">
        <v>594014035</v>
      </c>
      <c r="Q42" s="63">
        <f t="shared" si="6"/>
        <v>3052464758</v>
      </c>
      <c r="R42" s="50">
        <v>910406368</v>
      </c>
      <c r="S42" s="51">
        <v>3962871126</v>
      </c>
      <c r="U42" s="43" t="s">
        <v>62</v>
      </c>
      <c r="V42" s="50">
        <v>969157804</v>
      </c>
      <c r="W42" s="50">
        <v>880960493</v>
      </c>
      <c r="X42" s="50">
        <v>550213875</v>
      </c>
      <c r="Y42" s="50">
        <v>26259707</v>
      </c>
      <c r="Z42" s="50">
        <v>501162358</v>
      </c>
      <c r="AA42" s="59">
        <f t="shared" si="7"/>
        <v>2927754237</v>
      </c>
      <c r="AB42" s="50">
        <v>941337628</v>
      </c>
      <c r="AC42" s="51">
        <v>3869091865</v>
      </c>
      <c r="AE42" s="43" t="s">
        <v>62</v>
      </c>
      <c r="AF42" s="50">
        <v>906447194</v>
      </c>
      <c r="AG42" s="50">
        <v>813540479</v>
      </c>
      <c r="AH42" s="50">
        <v>432220598</v>
      </c>
      <c r="AI42" s="50">
        <v>25027061</v>
      </c>
      <c r="AJ42" s="50">
        <v>426845582</v>
      </c>
      <c r="AK42" s="59">
        <f t="shared" si="8"/>
        <v>2604080914</v>
      </c>
      <c r="AL42" s="50">
        <v>1021646708</v>
      </c>
      <c r="AM42" s="51">
        <v>3625727622</v>
      </c>
      <c r="AO42" s="43" t="s">
        <v>62</v>
      </c>
      <c r="AP42" s="50">
        <v>794673558</v>
      </c>
      <c r="AQ42" s="50">
        <v>806526972</v>
      </c>
      <c r="AR42" s="50">
        <v>492308423</v>
      </c>
      <c r="AS42" s="50">
        <v>18699429</v>
      </c>
      <c r="AT42" s="50">
        <v>391798021</v>
      </c>
      <c r="AU42" s="59">
        <f t="shared" si="9"/>
        <v>2504006403</v>
      </c>
      <c r="AV42" s="50">
        <v>1000685482</v>
      </c>
      <c r="AW42" s="51">
        <v>3504691885</v>
      </c>
    </row>
    <row r="43" spans="1:49" s="10" customFormat="1" ht="12.75" x14ac:dyDescent="0.2">
      <c r="A43" s="43" t="s">
        <v>63</v>
      </c>
      <c r="B43" s="50">
        <v>1282300045</v>
      </c>
      <c r="C43" s="50">
        <v>1379996652</v>
      </c>
      <c r="D43" s="50">
        <v>1439614128</v>
      </c>
      <c r="E43" s="50">
        <v>228460</v>
      </c>
      <c r="F43" s="50">
        <v>193337442</v>
      </c>
      <c r="G43" s="63">
        <f t="shared" si="5"/>
        <v>4295476727</v>
      </c>
      <c r="H43" s="50">
        <v>759545462</v>
      </c>
      <c r="I43" s="51">
        <v>5055022189</v>
      </c>
      <c r="K43" s="43" t="s">
        <v>63</v>
      </c>
      <c r="L43" s="50">
        <v>1466982308</v>
      </c>
      <c r="M43" s="50">
        <v>1179840365</v>
      </c>
      <c r="N43" s="50">
        <v>1396418136</v>
      </c>
      <c r="O43" s="50">
        <v>542735</v>
      </c>
      <c r="P43" s="50">
        <v>242677320</v>
      </c>
      <c r="Q43" s="63">
        <f t="shared" si="6"/>
        <v>4286460864</v>
      </c>
      <c r="R43" s="50">
        <v>894722077</v>
      </c>
      <c r="S43" s="51">
        <v>5181182941</v>
      </c>
      <c r="U43" s="43" t="s">
        <v>63</v>
      </c>
      <c r="V43" s="50">
        <v>1357808678</v>
      </c>
      <c r="W43" s="50">
        <v>1297431789</v>
      </c>
      <c r="X43" s="50">
        <v>1217112075</v>
      </c>
      <c r="Y43" s="50">
        <v>494789</v>
      </c>
      <c r="Z43" s="50">
        <v>160365399</v>
      </c>
      <c r="AA43" s="59">
        <f t="shared" si="7"/>
        <v>4033212730</v>
      </c>
      <c r="AB43" s="50">
        <v>723170785</v>
      </c>
      <c r="AC43" s="51">
        <v>4756383515</v>
      </c>
      <c r="AE43" s="43" t="s">
        <v>63</v>
      </c>
      <c r="AF43" s="50">
        <v>1593619782</v>
      </c>
      <c r="AG43" s="50">
        <v>1475237244</v>
      </c>
      <c r="AH43" s="50">
        <v>1460661146</v>
      </c>
      <c r="AI43" s="50">
        <v>5086284</v>
      </c>
      <c r="AJ43" s="50">
        <v>168849303</v>
      </c>
      <c r="AK43" s="59">
        <f t="shared" si="8"/>
        <v>4703453759</v>
      </c>
      <c r="AL43" s="50">
        <v>573909390</v>
      </c>
      <c r="AM43" s="51">
        <v>5277363149</v>
      </c>
      <c r="AO43" s="43" t="s">
        <v>63</v>
      </c>
      <c r="AP43" s="50">
        <v>1493993113</v>
      </c>
      <c r="AQ43" s="50">
        <v>1395553608</v>
      </c>
      <c r="AR43" s="50">
        <v>1306517107</v>
      </c>
      <c r="AS43" s="50">
        <v>7940</v>
      </c>
      <c r="AT43" s="50">
        <v>180967172</v>
      </c>
      <c r="AU43" s="59">
        <f t="shared" si="9"/>
        <v>4377038940</v>
      </c>
      <c r="AV43" s="50">
        <v>533506778</v>
      </c>
      <c r="AW43" s="51">
        <v>4910545718</v>
      </c>
    </row>
    <row r="44" spans="1:49" s="10" customFormat="1" ht="12.75" x14ac:dyDescent="0.2">
      <c r="A44" s="43" t="s">
        <v>64</v>
      </c>
      <c r="B44" s="50">
        <v>8344709963</v>
      </c>
      <c r="C44" s="50">
        <v>6046498380</v>
      </c>
      <c r="D44" s="50">
        <v>5059757270</v>
      </c>
      <c r="E44" s="50">
        <v>55564628</v>
      </c>
      <c r="F44" s="50">
        <v>226160549</v>
      </c>
      <c r="G44" s="63">
        <f t="shared" si="5"/>
        <v>19732690790</v>
      </c>
      <c r="H44" s="50">
        <v>7773697415</v>
      </c>
      <c r="I44" s="51">
        <v>27506388205</v>
      </c>
      <c r="K44" s="43" t="s">
        <v>64</v>
      </c>
      <c r="L44" s="50">
        <v>8993958003</v>
      </c>
      <c r="M44" s="50">
        <v>5400572190</v>
      </c>
      <c r="N44" s="50">
        <v>5615011410</v>
      </c>
      <c r="O44" s="50">
        <v>52065586</v>
      </c>
      <c r="P44" s="50">
        <v>252503498</v>
      </c>
      <c r="Q44" s="63">
        <f t="shared" si="6"/>
        <v>20314110687</v>
      </c>
      <c r="R44" s="50">
        <v>6768945505</v>
      </c>
      <c r="S44" s="51">
        <v>27083056192</v>
      </c>
      <c r="U44" s="43" t="s">
        <v>64</v>
      </c>
      <c r="V44" s="50">
        <v>9964049253</v>
      </c>
      <c r="W44" s="50">
        <v>5838307245</v>
      </c>
      <c r="X44" s="50">
        <v>5258041126</v>
      </c>
      <c r="Y44" s="50">
        <v>31426196</v>
      </c>
      <c r="Z44" s="50">
        <v>257424770</v>
      </c>
      <c r="AA44" s="59">
        <f t="shared" si="7"/>
        <v>21349248590</v>
      </c>
      <c r="AB44" s="50">
        <v>5771577306</v>
      </c>
      <c r="AC44" s="51">
        <v>27120825896</v>
      </c>
      <c r="AE44" s="43" t="s">
        <v>64</v>
      </c>
      <c r="AF44" s="50">
        <v>10227901920</v>
      </c>
      <c r="AG44" s="50">
        <v>5380767487</v>
      </c>
      <c r="AH44" s="50">
        <v>5028468449</v>
      </c>
      <c r="AI44" s="50">
        <v>65403673</v>
      </c>
      <c r="AJ44" s="50">
        <v>229521620</v>
      </c>
      <c r="AK44" s="59">
        <f t="shared" si="8"/>
        <v>20932063149</v>
      </c>
      <c r="AL44" s="50">
        <v>5006473193</v>
      </c>
      <c r="AM44" s="51">
        <v>25938536342</v>
      </c>
      <c r="AO44" s="43" t="s">
        <v>64</v>
      </c>
      <c r="AP44" s="50">
        <v>9697246179</v>
      </c>
      <c r="AQ44" s="50">
        <v>4974435953</v>
      </c>
      <c r="AR44" s="50">
        <v>4437386863</v>
      </c>
      <c r="AS44" s="50">
        <v>25102596</v>
      </c>
      <c r="AT44" s="50">
        <v>189283303</v>
      </c>
      <c r="AU44" s="59">
        <f t="shared" si="9"/>
        <v>19323454894</v>
      </c>
      <c r="AV44" s="50">
        <v>4457317337</v>
      </c>
      <c r="AW44" s="51">
        <v>23780772231</v>
      </c>
    </row>
    <row r="45" spans="1:49" s="10" customFormat="1" ht="12.75" x14ac:dyDescent="0.2">
      <c r="A45" s="43" t="s">
        <v>65</v>
      </c>
      <c r="B45" s="50">
        <v>2922153951</v>
      </c>
      <c r="C45" s="50">
        <v>2047415087</v>
      </c>
      <c r="D45" s="50">
        <v>2504174238</v>
      </c>
      <c r="E45" s="50">
        <v>91843701</v>
      </c>
      <c r="F45" s="50">
        <v>744400887</v>
      </c>
      <c r="G45" s="63">
        <f t="shared" si="5"/>
        <v>8309987864</v>
      </c>
      <c r="H45" s="50">
        <v>17126498026</v>
      </c>
      <c r="I45" s="51">
        <v>25436485890</v>
      </c>
      <c r="K45" s="43" t="s">
        <v>65</v>
      </c>
      <c r="L45" s="50">
        <v>3398407122</v>
      </c>
      <c r="M45" s="50">
        <v>2073768576</v>
      </c>
      <c r="N45" s="50">
        <v>2738666231</v>
      </c>
      <c r="O45" s="50">
        <v>91018490</v>
      </c>
      <c r="P45" s="50">
        <v>791384517</v>
      </c>
      <c r="Q45" s="63">
        <f t="shared" si="6"/>
        <v>9093244936</v>
      </c>
      <c r="R45" s="50">
        <v>16549897000</v>
      </c>
      <c r="S45" s="51">
        <v>25643141936</v>
      </c>
      <c r="U45" s="43" t="s">
        <v>65</v>
      </c>
      <c r="V45" s="50">
        <v>3485724983</v>
      </c>
      <c r="W45" s="50">
        <v>2087923613</v>
      </c>
      <c r="X45" s="50">
        <v>2463185438</v>
      </c>
      <c r="Y45" s="50">
        <v>84314551</v>
      </c>
      <c r="Z45" s="50">
        <v>759675450</v>
      </c>
      <c r="AA45" s="59">
        <f t="shared" si="7"/>
        <v>8880824035</v>
      </c>
      <c r="AB45" s="50">
        <v>18114805277</v>
      </c>
      <c r="AC45" s="51">
        <v>26995629312</v>
      </c>
      <c r="AE45" s="43" t="s">
        <v>65</v>
      </c>
      <c r="AF45" s="50">
        <v>3575540913</v>
      </c>
      <c r="AG45" s="50">
        <v>2131977076</v>
      </c>
      <c r="AH45" s="50">
        <v>2950041534</v>
      </c>
      <c r="AI45" s="50">
        <v>83629586</v>
      </c>
      <c r="AJ45" s="50">
        <v>741475195</v>
      </c>
      <c r="AK45" s="59">
        <f t="shared" si="8"/>
        <v>9482664304</v>
      </c>
      <c r="AL45" s="50">
        <v>18652771948</v>
      </c>
      <c r="AM45" s="51">
        <v>28135436252</v>
      </c>
      <c r="AO45" s="43" t="s">
        <v>65</v>
      </c>
      <c r="AP45" s="50">
        <v>3424359531</v>
      </c>
      <c r="AQ45" s="50">
        <v>1891345154</v>
      </c>
      <c r="AR45" s="50">
        <v>2699667019</v>
      </c>
      <c r="AS45" s="50">
        <v>74556799</v>
      </c>
      <c r="AT45" s="50">
        <v>663615682</v>
      </c>
      <c r="AU45" s="59">
        <f t="shared" si="9"/>
        <v>8753544185</v>
      </c>
      <c r="AV45" s="50">
        <v>17952307426</v>
      </c>
      <c r="AW45" s="51">
        <v>26705851611</v>
      </c>
    </row>
    <row r="46" spans="1:49" s="10" customFormat="1" ht="12.75" x14ac:dyDescent="0.2">
      <c r="A46" s="43" t="s">
        <v>66</v>
      </c>
      <c r="B46" s="50">
        <v>779326794</v>
      </c>
      <c r="C46" s="50">
        <v>1070534466</v>
      </c>
      <c r="D46" s="50">
        <v>1216157853</v>
      </c>
      <c r="E46" s="50">
        <v>4934694</v>
      </c>
      <c r="F46" s="50">
        <v>681654561</v>
      </c>
      <c r="G46" s="63">
        <f t="shared" si="5"/>
        <v>3752608368</v>
      </c>
      <c r="H46" s="50">
        <v>7063000130</v>
      </c>
      <c r="I46" s="51">
        <v>10815608498</v>
      </c>
      <c r="K46" s="43" t="s">
        <v>66</v>
      </c>
      <c r="L46" s="50">
        <v>778991719</v>
      </c>
      <c r="M46" s="50">
        <v>900455612</v>
      </c>
      <c r="N46" s="50">
        <v>1313471316</v>
      </c>
      <c r="O46" s="50">
        <v>2510654</v>
      </c>
      <c r="P46" s="50">
        <v>720449721</v>
      </c>
      <c r="Q46" s="63">
        <f t="shared" si="6"/>
        <v>3715879022</v>
      </c>
      <c r="R46" s="50">
        <v>7759770722</v>
      </c>
      <c r="S46" s="51">
        <v>11475649744</v>
      </c>
      <c r="U46" s="43" t="s">
        <v>66</v>
      </c>
      <c r="V46" s="50">
        <v>784147860</v>
      </c>
      <c r="W46" s="50">
        <v>923340117</v>
      </c>
      <c r="X46" s="50">
        <v>1181825306</v>
      </c>
      <c r="Y46" s="50">
        <v>2244164</v>
      </c>
      <c r="Z46" s="50">
        <v>618961945</v>
      </c>
      <c r="AA46" s="59">
        <f t="shared" si="7"/>
        <v>3510519392</v>
      </c>
      <c r="AB46" s="50">
        <v>9242333708</v>
      </c>
      <c r="AC46" s="51">
        <v>12752853100</v>
      </c>
      <c r="AE46" s="43" t="s">
        <v>66</v>
      </c>
      <c r="AF46" s="50">
        <v>848726193</v>
      </c>
      <c r="AG46" s="50">
        <v>906011467</v>
      </c>
      <c r="AH46" s="50">
        <v>1090937061</v>
      </c>
      <c r="AI46" s="50">
        <v>2372018</v>
      </c>
      <c r="AJ46" s="50">
        <v>616832996</v>
      </c>
      <c r="AK46" s="59">
        <f t="shared" si="8"/>
        <v>3464879735</v>
      </c>
      <c r="AL46" s="50">
        <v>9185901806</v>
      </c>
      <c r="AM46" s="51">
        <v>12650781541</v>
      </c>
      <c r="AO46" s="43" t="s">
        <v>66</v>
      </c>
      <c r="AP46" s="50">
        <v>715872215</v>
      </c>
      <c r="AQ46" s="50">
        <v>917977427</v>
      </c>
      <c r="AR46" s="50">
        <v>1151838666</v>
      </c>
      <c r="AS46" s="50">
        <v>1922729</v>
      </c>
      <c r="AT46" s="50">
        <v>561759472</v>
      </c>
      <c r="AU46" s="59">
        <f t="shared" si="9"/>
        <v>3349370509</v>
      </c>
      <c r="AV46" s="50">
        <v>9898653998</v>
      </c>
      <c r="AW46" s="51">
        <v>13248024507</v>
      </c>
    </row>
    <row r="47" spans="1:49" s="10" customFormat="1" ht="12.75" x14ac:dyDescent="0.2">
      <c r="A47" s="43" t="s">
        <v>67</v>
      </c>
      <c r="B47" s="50">
        <v>342231545</v>
      </c>
      <c r="C47" s="50">
        <v>195418759</v>
      </c>
      <c r="D47" s="50">
        <v>41202929</v>
      </c>
      <c r="E47" s="50">
        <v>1000316</v>
      </c>
      <c r="F47" s="50">
        <v>69098991</v>
      </c>
      <c r="G47" s="63">
        <f t="shared" si="5"/>
        <v>648952540</v>
      </c>
      <c r="H47" s="50">
        <v>2958978916</v>
      </c>
      <c r="I47" s="51">
        <v>3607931456</v>
      </c>
      <c r="K47" s="43" t="s">
        <v>67</v>
      </c>
      <c r="L47" s="50">
        <v>280522255</v>
      </c>
      <c r="M47" s="50">
        <v>219462519</v>
      </c>
      <c r="N47" s="50">
        <v>57762346</v>
      </c>
      <c r="O47" s="50">
        <v>936592</v>
      </c>
      <c r="P47" s="50">
        <v>95312970</v>
      </c>
      <c r="Q47" s="63">
        <f t="shared" si="6"/>
        <v>653996682</v>
      </c>
      <c r="R47" s="50">
        <v>3647378314</v>
      </c>
      <c r="S47" s="51">
        <v>4301374996</v>
      </c>
      <c r="U47" s="43" t="s">
        <v>67</v>
      </c>
      <c r="V47" s="50">
        <v>334568576</v>
      </c>
      <c r="W47" s="50">
        <v>198511404</v>
      </c>
      <c r="X47" s="50">
        <v>66695495</v>
      </c>
      <c r="Y47" s="50">
        <v>950114</v>
      </c>
      <c r="Z47" s="50">
        <v>105204124</v>
      </c>
      <c r="AA47" s="59">
        <f t="shared" si="7"/>
        <v>705929713</v>
      </c>
      <c r="AB47" s="50">
        <v>3692505044</v>
      </c>
      <c r="AC47" s="51">
        <v>4398434757</v>
      </c>
      <c r="AE47" s="43" t="s">
        <v>67</v>
      </c>
      <c r="AF47" s="50">
        <v>289318705</v>
      </c>
      <c r="AG47" s="50">
        <v>208637548</v>
      </c>
      <c r="AH47" s="50">
        <v>40728119</v>
      </c>
      <c r="AI47" s="50">
        <v>1022319</v>
      </c>
      <c r="AJ47" s="50">
        <v>137386987</v>
      </c>
      <c r="AK47" s="59">
        <f t="shared" si="8"/>
        <v>677093678</v>
      </c>
      <c r="AL47" s="50">
        <v>3937476612</v>
      </c>
      <c r="AM47" s="51">
        <v>4614570290</v>
      </c>
      <c r="AO47" s="43" t="s">
        <v>67</v>
      </c>
      <c r="AP47" s="50">
        <v>312786736</v>
      </c>
      <c r="AQ47" s="50">
        <v>176943203</v>
      </c>
      <c r="AR47" s="50">
        <v>77187357</v>
      </c>
      <c r="AS47" s="50">
        <v>951844</v>
      </c>
      <c r="AT47" s="50">
        <v>194398739</v>
      </c>
      <c r="AU47" s="59">
        <f t="shared" si="9"/>
        <v>762267879</v>
      </c>
      <c r="AV47" s="50">
        <v>2240064690</v>
      </c>
      <c r="AW47" s="51">
        <v>3002332569</v>
      </c>
    </row>
    <row r="48" spans="1:49" s="10" customFormat="1" ht="12.75" x14ac:dyDescent="0.2">
      <c r="A48" s="43" t="s">
        <v>68</v>
      </c>
      <c r="B48" s="50">
        <v>158681974</v>
      </c>
      <c r="C48" s="50">
        <v>68271264</v>
      </c>
      <c r="D48" s="50">
        <v>4781661</v>
      </c>
      <c r="E48" s="50">
        <v>1547773</v>
      </c>
      <c r="F48" s="50">
        <v>56874</v>
      </c>
      <c r="G48" s="63">
        <f t="shared" si="5"/>
        <v>233339546</v>
      </c>
      <c r="H48" s="50">
        <v>1915516478</v>
      </c>
      <c r="I48" s="51">
        <v>2148856024</v>
      </c>
      <c r="K48" s="43" t="s">
        <v>68</v>
      </c>
      <c r="L48" s="50">
        <v>149194996</v>
      </c>
      <c r="M48" s="50"/>
      <c r="N48" s="50">
        <v>4594609</v>
      </c>
      <c r="O48" s="50"/>
      <c r="P48" s="50">
        <v>8196</v>
      </c>
      <c r="Q48" s="63">
        <f t="shared" si="6"/>
        <v>153797801</v>
      </c>
      <c r="R48" s="50">
        <v>1463213410</v>
      </c>
      <c r="S48" s="51">
        <v>1617011211</v>
      </c>
      <c r="U48" s="43" t="s">
        <v>68</v>
      </c>
      <c r="V48" s="50">
        <v>119653428</v>
      </c>
      <c r="W48" s="50"/>
      <c r="X48" s="50">
        <v>50898291</v>
      </c>
      <c r="Y48" s="50"/>
      <c r="Z48" s="50"/>
      <c r="AA48" s="59">
        <f t="shared" si="7"/>
        <v>170551719</v>
      </c>
      <c r="AB48" s="50">
        <v>1272756271</v>
      </c>
      <c r="AC48" s="51">
        <v>1443307990</v>
      </c>
      <c r="AE48" s="43" t="s">
        <v>68</v>
      </c>
      <c r="AF48" s="50">
        <v>132870870</v>
      </c>
      <c r="AG48" s="50">
        <v>5290236</v>
      </c>
      <c r="AH48" s="50">
        <v>42039376</v>
      </c>
      <c r="AI48" s="50"/>
      <c r="AJ48" s="50">
        <v>1910901</v>
      </c>
      <c r="AK48" s="59">
        <f t="shared" si="8"/>
        <v>182111383</v>
      </c>
      <c r="AL48" s="50">
        <v>1171101475</v>
      </c>
      <c r="AM48" s="51">
        <v>1353212858</v>
      </c>
      <c r="AO48" s="43" t="s">
        <v>68</v>
      </c>
      <c r="AP48" s="50">
        <v>63685967</v>
      </c>
      <c r="AQ48" s="50">
        <v>26796945</v>
      </c>
      <c r="AR48" s="50">
        <v>10704790</v>
      </c>
      <c r="AS48" s="50"/>
      <c r="AT48" s="50">
        <v>3998950</v>
      </c>
      <c r="AU48" s="59">
        <f t="shared" si="9"/>
        <v>105186652</v>
      </c>
      <c r="AV48" s="50">
        <v>730167010</v>
      </c>
      <c r="AW48" s="51">
        <v>835353662</v>
      </c>
    </row>
    <row r="49" spans="1:49" s="10" customFormat="1" ht="12.75" x14ac:dyDescent="0.2">
      <c r="A49" s="43" t="s">
        <v>69</v>
      </c>
      <c r="B49" s="50">
        <v>992050999</v>
      </c>
      <c r="C49" s="50">
        <v>689669707</v>
      </c>
      <c r="D49" s="50">
        <v>1448401650</v>
      </c>
      <c r="E49" s="50">
        <v>0</v>
      </c>
      <c r="F49" s="50">
        <v>52295742</v>
      </c>
      <c r="G49" s="63">
        <f t="shared" si="5"/>
        <v>3182418098</v>
      </c>
      <c r="H49" s="50">
        <v>13014334759</v>
      </c>
      <c r="I49" s="51">
        <v>16196752857</v>
      </c>
      <c r="K49" s="43" t="s">
        <v>69</v>
      </c>
      <c r="L49" s="50">
        <v>435287707</v>
      </c>
      <c r="M49" s="50">
        <v>1100715053</v>
      </c>
      <c r="N49" s="50">
        <v>1334039109</v>
      </c>
      <c r="O49" s="50">
        <v>434805</v>
      </c>
      <c r="P49" s="50">
        <v>8881768</v>
      </c>
      <c r="Q49" s="63">
        <f t="shared" si="6"/>
        <v>2879358442</v>
      </c>
      <c r="R49" s="50">
        <v>13654936034</v>
      </c>
      <c r="S49" s="51">
        <v>16534294476</v>
      </c>
      <c r="U49" s="43" t="s">
        <v>69</v>
      </c>
      <c r="V49" s="50">
        <v>655324337</v>
      </c>
      <c r="W49" s="50">
        <v>674557359</v>
      </c>
      <c r="X49" s="50">
        <v>1719899549</v>
      </c>
      <c r="Y49" s="50">
        <v>5720286</v>
      </c>
      <c r="Z49" s="50">
        <v>81088217</v>
      </c>
      <c r="AA49" s="59">
        <f t="shared" si="7"/>
        <v>3136589748</v>
      </c>
      <c r="AB49" s="50">
        <v>13817884454</v>
      </c>
      <c r="AC49" s="51">
        <v>16954474202</v>
      </c>
      <c r="AE49" s="43" t="s">
        <v>69</v>
      </c>
      <c r="AF49" s="50">
        <v>758756006</v>
      </c>
      <c r="AG49" s="50">
        <v>610952833</v>
      </c>
      <c r="AH49" s="50">
        <v>1020490947</v>
      </c>
      <c r="AI49" s="50">
        <v>223341</v>
      </c>
      <c r="AJ49" s="50">
        <v>26514518</v>
      </c>
      <c r="AK49" s="59">
        <f t="shared" si="8"/>
        <v>2416937645</v>
      </c>
      <c r="AL49" s="50">
        <v>14059159717</v>
      </c>
      <c r="AM49" s="51">
        <v>16476097362</v>
      </c>
      <c r="AO49" s="43" t="s">
        <v>69</v>
      </c>
      <c r="AP49" s="50">
        <v>970482321</v>
      </c>
      <c r="AQ49" s="50">
        <v>447844586</v>
      </c>
      <c r="AR49" s="50">
        <v>1244225868</v>
      </c>
      <c r="AS49" s="50">
        <v>281159</v>
      </c>
      <c r="AT49" s="50">
        <v>44192376</v>
      </c>
      <c r="AU49" s="59">
        <f t="shared" si="9"/>
        <v>2707026310</v>
      </c>
      <c r="AV49" s="50">
        <v>13697464076</v>
      </c>
      <c r="AW49" s="51">
        <v>16404490386</v>
      </c>
    </row>
    <row r="50" spans="1:49" s="10" customFormat="1" ht="12.75" x14ac:dyDescent="0.2">
      <c r="A50" s="43" t="s">
        <v>70</v>
      </c>
      <c r="B50" s="50">
        <v>4100052</v>
      </c>
      <c r="C50" s="50">
        <v>7663855</v>
      </c>
      <c r="D50" s="50">
        <v>1805429</v>
      </c>
      <c r="E50" s="50">
        <v>0</v>
      </c>
      <c r="F50" s="50"/>
      <c r="G50" s="63">
        <f t="shared" si="5"/>
        <v>13569336</v>
      </c>
      <c r="H50" s="50">
        <v>451153318</v>
      </c>
      <c r="I50" s="51">
        <v>464722654</v>
      </c>
      <c r="K50" s="43" t="s">
        <v>70</v>
      </c>
      <c r="L50" s="50">
        <v>2486237</v>
      </c>
      <c r="M50" s="50">
        <v>10259544</v>
      </c>
      <c r="N50" s="50">
        <v>1188149</v>
      </c>
      <c r="O50" s="50">
        <v>15203</v>
      </c>
      <c r="P50" s="50"/>
      <c r="Q50" s="63">
        <f t="shared" si="6"/>
        <v>13949133</v>
      </c>
      <c r="R50" s="50">
        <v>502838628</v>
      </c>
      <c r="S50" s="51">
        <v>516787761</v>
      </c>
      <c r="U50" s="43" t="s">
        <v>70</v>
      </c>
      <c r="V50" s="50">
        <v>12287359</v>
      </c>
      <c r="W50" s="50">
        <v>11934101</v>
      </c>
      <c r="X50" s="50">
        <v>2323556</v>
      </c>
      <c r="Y50" s="50">
        <v>22213</v>
      </c>
      <c r="Z50" s="50"/>
      <c r="AA50" s="59">
        <f t="shared" si="7"/>
        <v>26567229</v>
      </c>
      <c r="AB50" s="50">
        <v>523618767</v>
      </c>
      <c r="AC50" s="51">
        <v>550185996</v>
      </c>
      <c r="AE50" s="43" t="s">
        <v>70</v>
      </c>
      <c r="AF50" s="50">
        <v>18010693</v>
      </c>
      <c r="AG50" s="50">
        <v>9761335</v>
      </c>
      <c r="AH50" s="50">
        <v>3224401</v>
      </c>
      <c r="AI50" s="50">
        <v>89871</v>
      </c>
      <c r="AJ50" s="50">
        <v>0</v>
      </c>
      <c r="AK50" s="59">
        <f t="shared" si="8"/>
        <v>31086300</v>
      </c>
      <c r="AL50" s="50">
        <v>569182564</v>
      </c>
      <c r="AM50" s="51">
        <v>600268864</v>
      </c>
      <c r="AO50" s="43" t="s">
        <v>70</v>
      </c>
      <c r="AP50" s="50">
        <v>3122027</v>
      </c>
      <c r="AQ50" s="50">
        <v>7476037</v>
      </c>
      <c r="AR50" s="50">
        <v>11695901</v>
      </c>
      <c r="AS50" s="50">
        <v>55432</v>
      </c>
      <c r="AT50" s="50"/>
      <c r="AU50" s="59">
        <f t="shared" si="9"/>
        <v>22349397</v>
      </c>
      <c r="AV50" s="50">
        <v>603092428</v>
      </c>
      <c r="AW50" s="51">
        <v>625441825</v>
      </c>
    </row>
    <row r="51" spans="1:49" s="10" customFormat="1" ht="12.75" x14ac:dyDescent="0.2">
      <c r="A51" s="43" t="s">
        <v>71</v>
      </c>
      <c r="B51" s="50">
        <v>5455418161</v>
      </c>
      <c r="C51" s="50">
        <v>5967821782</v>
      </c>
      <c r="D51" s="50">
        <v>13116840699</v>
      </c>
      <c r="E51" s="50">
        <v>3291978</v>
      </c>
      <c r="F51" s="50">
        <v>498556491</v>
      </c>
      <c r="G51" s="63">
        <f t="shared" si="5"/>
        <v>25041929111</v>
      </c>
      <c r="H51" s="50">
        <v>14107433119</v>
      </c>
      <c r="I51" s="51">
        <v>39149362230</v>
      </c>
      <c r="K51" s="43" t="s">
        <v>71</v>
      </c>
      <c r="L51" s="50">
        <v>4787656479</v>
      </c>
      <c r="M51" s="50">
        <v>6295768843</v>
      </c>
      <c r="N51" s="50">
        <v>11639401056</v>
      </c>
      <c r="O51" s="50">
        <v>2678493</v>
      </c>
      <c r="P51" s="50">
        <v>490035362</v>
      </c>
      <c r="Q51" s="63">
        <f t="shared" si="6"/>
        <v>23215540233</v>
      </c>
      <c r="R51" s="50">
        <v>16317152961</v>
      </c>
      <c r="S51" s="51">
        <v>39532693194</v>
      </c>
      <c r="U51" s="43" t="s">
        <v>71</v>
      </c>
      <c r="V51" s="50">
        <v>5574514389</v>
      </c>
      <c r="W51" s="50">
        <v>4855760262</v>
      </c>
      <c r="X51" s="50">
        <v>15173602466</v>
      </c>
      <c r="Y51" s="50">
        <v>4196884</v>
      </c>
      <c r="Z51" s="50">
        <v>600435889</v>
      </c>
      <c r="AA51" s="59">
        <f t="shared" si="7"/>
        <v>26208509890</v>
      </c>
      <c r="AB51" s="50">
        <v>15251017665</v>
      </c>
      <c r="AC51" s="51">
        <v>41459527555</v>
      </c>
      <c r="AE51" s="43" t="s">
        <v>71</v>
      </c>
      <c r="AF51" s="50">
        <v>5926816477</v>
      </c>
      <c r="AG51" s="50">
        <v>5333520645</v>
      </c>
      <c r="AH51" s="50">
        <v>16739795769</v>
      </c>
      <c r="AI51" s="50">
        <v>4101978</v>
      </c>
      <c r="AJ51" s="50">
        <v>606539366</v>
      </c>
      <c r="AK51" s="59">
        <f t="shared" si="8"/>
        <v>28610774235</v>
      </c>
      <c r="AL51" s="50">
        <v>13966012695</v>
      </c>
      <c r="AM51" s="51">
        <v>42576786930</v>
      </c>
      <c r="AO51" s="43" t="s">
        <v>71</v>
      </c>
      <c r="AP51" s="50">
        <v>6062305851</v>
      </c>
      <c r="AQ51" s="50">
        <v>5856560677</v>
      </c>
      <c r="AR51" s="50">
        <v>15904277451</v>
      </c>
      <c r="AS51" s="50">
        <v>5186944</v>
      </c>
      <c r="AT51" s="50">
        <v>658073031</v>
      </c>
      <c r="AU51" s="59">
        <f t="shared" si="9"/>
        <v>28486403954</v>
      </c>
      <c r="AV51" s="50">
        <v>12841138628</v>
      </c>
      <c r="AW51" s="51">
        <v>41327542582</v>
      </c>
    </row>
    <row r="52" spans="1:49" s="10" customFormat="1" ht="12.75" x14ac:dyDescent="0.2">
      <c r="A52" s="43" t="s">
        <v>72</v>
      </c>
      <c r="B52" s="50">
        <v>785068692</v>
      </c>
      <c r="C52" s="50">
        <v>1010113931</v>
      </c>
      <c r="D52" s="50">
        <v>350699310</v>
      </c>
      <c r="E52" s="50">
        <v>5688906</v>
      </c>
      <c r="F52" s="50">
        <v>617769494</v>
      </c>
      <c r="G52" s="63">
        <f t="shared" si="5"/>
        <v>2769340333</v>
      </c>
      <c r="H52" s="50"/>
      <c r="I52" s="51">
        <v>2769340333</v>
      </c>
      <c r="K52" s="43" t="s">
        <v>72</v>
      </c>
      <c r="L52" s="50">
        <v>993853681</v>
      </c>
      <c r="M52" s="50">
        <v>852010633</v>
      </c>
      <c r="N52" s="50">
        <v>380533491</v>
      </c>
      <c r="O52" s="50">
        <v>5947952</v>
      </c>
      <c r="P52" s="50">
        <v>668692199</v>
      </c>
      <c r="Q52" s="63">
        <f t="shared" si="6"/>
        <v>2901037956</v>
      </c>
      <c r="R52" s="50">
        <v>86054956</v>
      </c>
      <c r="S52" s="51">
        <v>2987092912</v>
      </c>
      <c r="U52" s="43" t="s">
        <v>72</v>
      </c>
      <c r="V52" s="50">
        <v>1180001401</v>
      </c>
      <c r="W52" s="50">
        <v>854638029</v>
      </c>
      <c r="X52" s="50">
        <v>341691995</v>
      </c>
      <c r="Y52" s="50">
        <v>8156082</v>
      </c>
      <c r="Z52" s="50">
        <v>685673863</v>
      </c>
      <c r="AA52" s="59">
        <f t="shared" si="7"/>
        <v>3070161370</v>
      </c>
      <c r="AB52" s="50">
        <v>93366488</v>
      </c>
      <c r="AC52" s="51">
        <v>3163527858</v>
      </c>
      <c r="AE52" s="43" t="s">
        <v>72</v>
      </c>
      <c r="AF52" s="50">
        <v>1271554266</v>
      </c>
      <c r="AG52" s="50">
        <v>766396087</v>
      </c>
      <c r="AH52" s="50">
        <v>450956311</v>
      </c>
      <c r="AI52" s="50">
        <v>11697577</v>
      </c>
      <c r="AJ52" s="50">
        <v>641885967</v>
      </c>
      <c r="AK52" s="59">
        <f t="shared" si="8"/>
        <v>3142490208</v>
      </c>
      <c r="AL52" s="50"/>
      <c r="AM52" s="51">
        <v>3142490208</v>
      </c>
      <c r="AO52" s="43" t="s">
        <v>72</v>
      </c>
      <c r="AP52" s="50">
        <v>1334961661</v>
      </c>
      <c r="AQ52" s="50">
        <v>698959051</v>
      </c>
      <c r="AR52" s="50">
        <v>349599599</v>
      </c>
      <c r="AS52" s="50">
        <v>8144478</v>
      </c>
      <c r="AT52" s="50">
        <v>609252660</v>
      </c>
      <c r="AU52" s="59">
        <f t="shared" si="9"/>
        <v>3000917449</v>
      </c>
      <c r="AV52" s="50">
        <v>143880640</v>
      </c>
      <c r="AW52" s="51">
        <v>3144798089</v>
      </c>
    </row>
    <row r="53" spans="1:49" s="10" customFormat="1" ht="12.75" x14ac:dyDescent="0.2">
      <c r="A53" s="43" t="s">
        <v>73</v>
      </c>
      <c r="B53" s="50">
        <v>217825652</v>
      </c>
      <c r="C53" s="50">
        <v>151820048</v>
      </c>
      <c r="D53" s="50">
        <v>139573424</v>
      </c>
      <c r="E53" s="50">
        <v>10039</v>
      </c>
      <c r="F53" s="50">
        <v>3557141</v>
      </c>
      <c r="G53" s="63">
        <f t="shared" si="5"/>
        <v>512786304</v>
      </c>
      <c r="H53" s="50">
        <v>705152176</v>
      </c>
      <c r="I53" s="51">
        <v>1217938480</v>
      </c>
      <c r="K53" s="43" t="s">
        <v>73</v>
      </c>
      <c r="L53" s="50">
        <v>172964290</v>
      </c>
      <c r="M53" s="50">
        <v>160014035</v>
      </c>
      <c r="N53" s="50">
        <v>280952527</v>
      </c>
      <c r="O53" s="50">
        <v>24200</v>
      </c>
      <c r="P53" s="50">
        <v>3183293</v>
      </c>
      <c r="Q53" s="63">
        <f t="shared" si="6"/>
        <v>617138345</v>
      </c>
      <c r="R53" s="50">
        <v>842649730</v>
      </c>
      <c r="S53" s="51">
        <v>1459788075</v>
      </c>
      <c r="U53" s="43" t="s">
        <v>73</v>
      </c>
      <c r="V53" s="50">
        <v>242156503</v>
      </c>
      <c r="W53" s="50">
        <v>129385830</v>
      </c>
      <c r="X53" s="50">
        <v>141399767</v>
      </c>
      <c r="Y53" s="50">
        <v>40</v>
      </c>
      <c r="Z53" s="50">
        <v>1287209</v>
      </c>
      <c r="AA53" s="59">
        <f t="shared" si="7"/>
        <v>514229349</v>
      </c>
      <c r="AB53" s="50">
        <v>821590482</v>
      </c>
      <c r="AC53" s="51">
        <v>1335819831</v>
      </c>
      <c r="AE53" s="43" t="s">
        <v>73</v>
      </c>
      <c r="AF53" s="50">
        <v>187129148</v>
      </c>
      <c r="AG53" s="50">
        <v>131685898</v>
      </c>
      <c r="AH53" s="50">
        <v>355048158</v>
      </c>
      <c r="AI53" s="50">
        <v>0</v>
      </c>
      <c r="AJ53" s="50">
        <v>1528423</v>
      </c>
      <c r="AK53" s="59">
        <f t="shared" si="8"/>
        <v>675391627</v>
      </c>
      <c r="AL53" s="50">
        <v>482998908</v>
      </c>
      <c r="AM53" s="51">
        <v>1158390535</v>
      </c>
      <c r="AO53" s="43" t="s">
        <v>73</v>
      </c>
      <c r="AP53" s="50">
        <v>184154481</v>
      </c>
      <c r="AQ53" s="50">
        <v>122581317</v>
      </c>
      <c r="AR53" s="50">
        <v>315304752</v>
      </c>
      <c r="AS53" s="50">
        <v>0</v>
      </c>
      <c r="AT53" s="50">
        <v>1350481</v>
      </c>
      <c r="AU53" s="59">
        <f t="shared" si="9"/>
        <v>623391031</v>
      </c>
      <c r="AV53" s="50">
        <v>466256600</v>
      </c>
      <c r="AW53" s="51">
        <v>1089647631</v>
      </c>
    </row>
    <row r="54" spans="1:49" s="10" customFormat="1" ht="12.75" x14ac:dyDescent="0.2">
      <c r="A54" s="43" t="s">
        <v>74</v>
      </c>
      <c r="B54" s="50">
        <v>283627978</v>
      </c>
      <c r="C54" s="50">
        <v>204446024</v>
      </c>
      <c r="D54" s="50">
        <v>31365064</v>
      </c>
      <c r="E54" s="50">
        <v>210408</v>
      </c>
      <c r="F54" s="50">
        <v>757872</v>
      </c>
      <c r="G54" s="63">
        <f t="shared" si="5"/>
        <v>520407346</v>
      </c>
      <c r="H54" s="50">
        <v>12916</v>
      </c>
      <c r="I54" s="51">
        <v>520420262</v>
      </c>
      <c r="K54" s="43" t="s">
        <v>74</v>
      </c>
      <c r="L54" s="50">
        <v>274806122</v>
      </c>
      <c r="M54" s="50">
        <v>137623846</v>
      </c>
      <c r="N54" s="50">
        <v>28296324</v>
      </c>
      <c r="O54" s="50">
        <v>311612</v>
      </c>
      <c r="P54" s="50">
        <v>235606</v>
      </c>
      <c r="Q54" s="63">
        <f t="shared" si="6"/>
        <v>441273510</v>
      </c>
      <c r="R54" s="50"/>
      <c r="S54" s="51">
        <v>441273510</v>
      </c>
      <c r="U54" s="43" t="s">
        <v>74</v>
      </c>
      <c r="V54" s="50">
        <v>305246255</v>
      </c>
      <c r="W54" s="50">
        <v>132251433</v>
      </c>
      <c r="X54" s="50">
        <v>46450587</v>
      </c>
      <c r="Y54" s="50">
        <v>266539</v>
      </c>
      <c r="Z54" s="50">
        <v>136797</v>
      </c>
      <c r="AA54" s="59">
        <f t="shared" si="7"/>
        <v>484351611</v>
      </c>
      <c r="AB54" s="50"/>
      <c r="AC54" s="51">
        <v>484351611</v>
      </c>
      <c r="AE54" s="43" t="s">
        <v>74</v>
      </c>
      <c r="AF54" s="50">
        <v>290986951</v>
      </c>
      <c r="AG54" s="50">
        <v>111029653</v>
      </c>
      <c r="AH54" s="50">
        <v>110882101</v>
      </c>
      <c r="AI54" s="50">
        <v>262002</v>
      </c>
      <c r="AJ54" s="50">
        <v>0</v>
      </c>
      <c r="AK54" s="59">
        <f t="shared" si="8"/>
        <v>513160707</v>
      </c>
      <c r="AL54" s="50"/>
      <c r="AM54" s="51">
        <v>513160707</v>
      </c>
      <c r="AO54" s="43" t="s">
        <v>74</v>
      </c>
      <c r="AP54" s="50">
        <v>319064936</v>
      </c>
      <c r="AQ54" s="50">
        <v>96276876</v>
      </c>
      <c r="AR54" s="50">
        <v>104729344</v>
      </c>
      <c r="AS54" s="50">
        <v>251602</v>
      </c>
      <c r="AT54" s="50">
        <v>4000</v>
      </c>
      <c r="AU54" s="59">
        <f t="shared" si="9"/>
        <v>520326758</v>
      </c>
      <c r="AV54" s="50"/>
      <c r="AW54" s="51">
        <v>520326758</v>
      </c>
    </row>
    <row r="55" spans="1:49" s="10" customFormat="1" ht="12.75" x14ac:dyDescent="0.2">
      <c r="A55" s="43" t="s">
        <v>75</v>
      </c>
      <c r="B55" s="50">
        <v>53587776</v>
      </c>
      <c r="C55" s="50">
        <v>100395413</v>
      </c>
      <c r="D55" s="50">
        <v>69299687</v>
      </c>
      <c r="E55" s="50">
        <v>14751</v>
      </c>
      <c r="F55" s="50">
        <v>2087445</v>
      </c>
      <c r="G55" s="63">
        <f t="shared" si="5"/>
        <v>225385072</v>
      </c>
      <c r="H55" s="50">
        <v>77787441</v>
      </c>
      <c r="I55" s="51">
        <v>303172513</v>
      </c>
      <c r="K55" s="43" t="s">
        <v>75</v>
      </c>
      <c r="L55" s="50">
        <v>47214760</v>
      </c>
      <c r="M55" s="50">
        <v>109498365</v>
      </c>
      <c r="N55" s="50">
        <v>14603479</v>
      </c>
      <c r="O55" s="50"/>
      <c r="P55" s="50"/>
      <c r="Q55" s="63">
        <f t="shared" si="6"/>
        <v>171316604</v>
      </c>
      <c r="R55" s="50">
        <v>92412622</v>
      </c>
      <c r="S55" s="51">
        <v>263729226</v>
      </c>
      <c r="U55" s="43" t="s">
        <v>75</v>
      </c>
      <c r="V55" s="50">
        <v>51938208</v>
      </c>
      <c r="W55" s="50">
        <v>140398231</v>
      </c>
      <c r="X55" s="50"/>
      <c r="Y55" s="50">
        <v>0</v>
      </c>
      <c r="Z55" s="50"/>
      <c r="AA55" s="59">
        <f t="shared" si="7"/>
        <v>192336439</v>
      </c>
      <c r="AB55" s="50">
        <v>61113273</v>
      </c>
      <c r="AC55" s="51">
        <v>253449712</v>
      </c>
      <c r="AE55" s="43" t="s">
        <v>75</v>
      </c>
      <c r="AF55" s="50">
        <v>53648211</v>
      </c>
      <c r="AG55" s="50">
        <v>77735060</v>
      </c>
      <c r="AH55" s="50">
        <v>23590928</v>
      </c>
      <c r="AI55" s="50"/>
      <c r="AJ55" s="50">
        <v>117373</v>
      </c>
      <c r="AK55" s="59">
        <f t="shared" si="8"/>
        <v>155091572</v>
      </c>
      <c r="AL55" s="50">
        <v>53055729</v>
      </c>
      <c r="AM55" s="51">
        <v>208147301</v>
      </c>
      <c r="AO55" s="43" t="s">
        <v>75</v>
      </c>
      <c r="AP55" s="50">
        <v>35225894</v>
      </c>
      <c r="AQ55" s="50">
        <v>56193996</v>
      </c>
      <c r="AR55" s="50">
        <v>22947850</v>
      </c>
      <c r="AS55" s="50">
        <v>0</v>
      </c>
      <c r="AT55" s="50">
        <v>53907</v>
      </c>
      <c r="AU55" s="59">
        <f t="shared" si="9"/>
        <v>114421647</v>
      </c>
      <c r="AV55" s="50">
        <v>52187127</v>
      </c>
      <c r="AW55" s="51">
        <v>166608774</v>
      </c>
    </row>
    <row r="56" spans="1:49" s="10" customFormat="1" ht="12.75" x14ac:dyDescent="0.2">
      <c r="A56" s="43" t="s">
        <v>76</v>
      </c>
      <c r="B56" s="50">
        <v>86280255</v>
      </c>
      <c r="C56" s="50">
        <v>89741965</v>
      </c>
      <c r="D56" s="50">
        <v>818506671</v>
      </c>
      <c r="E56" s="50"/>
      <c r="F56" s="50">
        <v>2354931</v>
      </c>
      <c r="G56" s="63">
        <f t="shared" si="5"/>
        <v>996883822</v>
      </c>
      <c r="H56" s="50">
        <v>9013509726</v>
      </c>
      <c r="I56" s="51">
        <v>10010393548</v>
      </c>
      <c r="K56" s="43" t="s">
        <v>76</v>
      </c>
      <c r="L56" s="50">
        <v>78033005</v>
      </c>
      <c r="M56" s="50">
        <v>93736916</v>
      </c>
      <c r="N56" s="50">
        <v>752108980</v>
      </c>
      <c r="O56" s="50"/>
      <c r="P56" s="50">
        <v>1114199</v>
      </c>
      <c r="Q56" s="63">
        <f t="shared" si="6"/>
        <v>924993100</v>
      </c>
      <c r="R56" s="50">
        <v>9125683193</v>
      </c>
      <c r="S56" s="51">
        <v>10050676293</v>
      </c>
      <c r="U56" s="43" t="s">
        <v>76</v>
      </c>
      <c r="V56" s="50">
        <v>82186475</v>
      </c>
      <c r="W56" s="50">
        <v>113487227</v>
      </c>
      <c r="X56" s="50">
        <v>860696039</v>
      </c>
      <c r="Y56" s="50"/>
      <c r="Z56" s="50">
        <v>5068517</v>
      </c>
      <c r="AA56" s="59">
        <f t="shared" si="7"/>
        <v>1061438258</v>
      </c>
      <c r="AB56" s="50">
        <v>8827202838</v>
      </c>
      <c r="AC56" s="51">
        <v>9888641096</v>
      </c>
      <c r="AE56" s="43" t="s">
        <v>76</v>
      </c>
      <c r="AF56" s="50">
        <v>89585387</v>
      </c>
      <c r="AG56" s="50">
        <v>86754384</v>
      </c>
      <c r="AH56" s="50">
        <v>940155019</v>
      </c>
      <c r="AI56" s="50">
        <v>0</v>
      </c>
      <c r="AJ56" s="50">
        <v>16644905</v>
      </c>
      <c r="AK56" s="59">
        <f t="shared" si="8"/>
        <v>1133139695</v>
      </c>
      <c r="AL56" s="50">
        <v>8680698703</v>
      </c>
      <c r="AM56" s="51">
        <v>9813838398</v>
      </c>
      <c r="AO56" s="43" t="s">
        <v>76</v>
      </c>
      <c r="AP56" s="50">
        <v>138873477</v>
      </c>
      <c r="AQ56" s="50">
        <v>83216181</v>
      </c>
      <c r="AR56" s="50">
        <v>606834545</v>
      </c>
      <c r="AS56" s="50">
        <v>0</v>
      </c>
      <c r="AT56" s="50">
        <v>13849075</v>
      </c>
      <c r="AU56" s="59">
        <f t="shared" si="9"/>
        <v>842773278</v>
      </c>
      <c r="AV56" s="50">
        <v>8240480726</v>
      </c>
      <c r="AW56" s="51">
        <v>9083254004</v>
      </c>
    </row>
    <row r="57" spans="1:49" s="10" customFormat="1" ht="12.75" x14ac:dyDescent="0.2">
      <c r="A57" s="43" t="s">
        <v>77</v>
      </c>
      <c r="B57" s="50">
        <v>236426456</v>
      </c>
      <c r="C57" s="50">
        <v>209691211</v>
      </c>
      <c r="D57" s="50">
        <v>25497219</v>
      </c>
      <c r="E57" s="50">
        <v>11636</v>
      </c>
      <c r="F57" s="50">
        <v>3491995</v>
      </c>
      <c r="G57" s="63">
        <f t="shared" si="5"/>
        <v>475118517</v>
      </c>
      <c r="H57" s="50">
        <v>41111697</v>
      </c>
      <c r="I57" s="51">
        <v>516230214</v>
      </c>
      <c r="K57" s="43" t="s">
        <v>77</v>
      </c>
      <c r="L57" s="50">
        <v>225236663</v>
      </c>
      <c r="M57" s="50">
        <v>198375960</v>
      </c>
      <c r="N57" s="50">
        <v>62364869</v>
      </c>
      <c r="O57" s="50">
        <v>4247</v>
      </c>
      <c r="P57" s="50">
        <v>2456612</v>
      </c>
      <c r="Q57" s="63">
        <f t="shared" si="6"/>
        <v>488438351</v>
      </c>
      <c r="R57" s="50">
        <v>54214683</v>
      </c>
      <c r="S57" s="51">
        <v>542653034</v>
      </c>
      <c r="U57" s="43" t="s">
        <v>77</v>
      </c>
      <c r="V57" s="50">
        <v>218900248</v>
      </c>
      <c r="W57" s="50">
        <v>218451546</v>
      </c>
      <c r="X57" s="50">
        <v>93489461</v>
      </c>
      <c r="Y57" s="50">
        <v>36959</v>
      </c>
      <c r="Z57" s="50">
        <v>2220421</v>
      </c>
      <c r="AA57" s="59">
        <f t="shared" si="7"/>
        <v>533098635</v>
      </c>
      <c r="AB57" s="50">
        <v>44062129</v>
      </c>
      <c r="AC57" s="51">
        <v>577160764</v>
      </c>
      <c r="AE57" s="43" t="s">
        <v>77</v>
      </c>
      <c r="AF57" s="50">
        <v>213208002</v>
      </c>
      <c r="AG57" s="50">
        <v>295664089</v>
      </c>
      <c r="AH57" s="50">
        <v>140508006</v>
      </c>
      <c r="AI57" s="50">
        <v>101725</v>
      </c>
      <c r="AJ57" s="50">
        <v>2090879</v>
      </c>
      <c r="AK57" s="59">
        <f t="shared" si="8"/>
        <v>651572701</v>
      </c>
      <c r="AL57" s="50">
        <v>11125913</v>
      </c>
      <c r="AM57" s="51">
        <v>662698614</v>
      </c>
      <c r="AO57" s="43" t="s">
        <v>77</v>
      </c>
      <c r="AP57" s="50">
        <v>258784990</v>
      </c>
      <c r="AQ57" s="50">
        <v>261913427</v>
      </c>
      <c r="AR57" s="50">
        <v>166223703</v>
      </c>
      <c r="AS57" s="50">
        <v>95991</v>
      </c>
      <c r="AT57" s="50">
        <v>1000594</v>
      </c>
      <c r="AU57" s="59">
        <f t="shared" si="9"/>
        <v>688018705</v>
      </c>
      <c r="AV57" s="50">
        <v>12794689</v>
      </c>
      <c r="AW57" s="51">
        <v>700813394</v>
      </c>
    </row>
    <row r="58" spans="1:49" s="10" customFormat="1" ht="12.75" x14ac:dyDescent="0.2">
      <c r="A58" s="43" t="s">
        <v>78</v>
      </c>
      <c r="B58" s="50">
        <v>26494595</v>
      </c>
      <c r="C58" s="50">
        <v>102865035</v>
      </c>
      <c r="D58" s="50"/>
      <c r="E58" s="50"/>
      <c r="F58" s="50">
        <v>261033</v>
      </c>
      <c r="G58" s="63">
        <f t="shared" si="5"/>
        <v>129620663</v>
      </c>
      <c r="H58" s="50"/>
      <c r="I58" s="51">
        <v>129620663</v>
      </c>
      <c r="K58" s="43" t="s">
        <v>78</v>
      </c>
      <c r="L58" s="50">
        <v>21555946</v>
      </c>
      <c r="M58" s="50">
        <v>147624304</v>
      </c>
      <c r="N58" s="50"/>
      <c r="O58" s="50">
        <v>1871</v>
      </c>
      <c r="P58" s="50">
        <v>401203</v>
      </c>
      <c r="Q58" s="63">
        <f t="shared" si="6"/>
        <v>169583324</v>
      </c>
      <c r="R58" s="50"/>
      <c r="S58" s="51">
        <v>169583324</v>
      </c>
      <c r="U58" s="43" t="s">
        <v>78</v>
      </c>
      <c r="V58" s="50">
        <v>26169349</v>
      </c>
      <c r="W58" s="50">
        <v>66840291</v>
      </c>
      <c r="X58" s="50">
        <v>52547539</v>
      </c>
      <c r="Y58" s="50"/>
      <c r="Z58" s="50">
        <v>135991</v>
      </c>
      <c r="AA58" s="59">
        <f t="shared" si="7"/>
        <v>145693170</v>
      </c>
      <c r="AB58" s="50"/>
      <c r="AC58" s="51">
        <v>145693170</v>
      </c>
      <c r="AE58" s="43" t="s">
        <v>78</v>
      </c>
      <c r="AF58" s="50">
        <v>36070200</v>
      </c>
      <c r="AG58" s="50">
        <v>64178596</v>
      </c>
      <c r="AH58" s="50">
        <v>81061024</v>
      </c>
      <c r="AI58" s="50"/>
      <c r="AJ58" s="50">
        <v>129890</v>
      </c>
      <c r="AK58" s="59">
        <f t="shared" si="8"/>
        <v>181439710</v>
      </c>
      <c r="AL58" s="50"/>
      <c r="AM58" s="51">
        <v>181439710</v>
      </c>
      <c r="AO58" s="43" t="s">
        <v>78</v>
      </c>
      <c r="AP58" s="50">
        <v>31934118</v>
      </c>
      <c r="AQ58" s="50">
        <v>73602534</v>
      </c>
      <c r="AR58" s="50">
        <v>74533246</v>
      </c>
      <c r="AS58" s="50"/>
      <c r="AT58" s="50">
        <v>581225</v>
      </c>
      <c r="AU58" s="59">
        <f t="shared" si="9"/>
        <v>180651123</v>
      </c>
      <c r="AV58" s="50"/>
      <c r="AW58" s="51">
        <v>180651123</v>
      </c>
    </row>
    <row r="59" spans="1:49" s="10" customFormat="1" ht="12.75" x14ac:dyDescent="0.2">
      <c r="A59" s="43" t="s">
        <v>79</v>
      </c>
      <c r="B59" s="50">
        <v>345233448</v>
      </c>
      <c r="C59" s="50">
        <v>70631616</v>
      </c>
      <c r="D59" s="50">
        <v>1488432</v>
      </c>
      <c r="E59" s="50">
        <v>63523105</v>
      </c>
      <c r="F59" s="50">
        <v>1602583</v>
      </c>
      <c r="G59" s="63">
        <f t="shared" si="5"/>
        <v>482479184</v>
      </c>
      <c r="H59" s="50">
        <v>358309170</v>
      </c>
      <c r="I59" s="51">
        <v>840788354</v>
      </c>
      <c r="K59" s="43" t="s">
        <v>79</v>
      </c>
      <c r="L59" s="50">
        <v>289426568</v>
      </c>
      <c r="M59" s="50">
        <v>8017871</v>
      </c>
      <c r="N59" s="50">
        <v>2095872</v>
      </c>
      <c r="O59" s="50">
        <v>20863875</v>
      </c>
      <c r="P59" s="50">
        <v>78193</v>
      </c>
      <c r="Q59" s="63">
        <f t="shared" si="6"/>
        <v>320482379</v>
      </c>
      <c r="R59" s="50">
        <v>281222064</v>
      </c>
      <c r="S59" s="51">
        <v>601704443</v>
      </c>
      <c r="U59" s="43" t="s">
        <v>79</v>
      </c>
      <c r="V59" s="50">
        <v>240877578</v>
      </c>
      <c r="W59" s="50">
        <v>24735056</v>
      </c>
      <c r="X59" s="50">
        <v>51211814</v>
      </c>
      <c r="Y59" s="50">
        <v>31072255</v>
      </c>
      <c r="Z59" s="50">
        <v>1163995</v>
      </c>
      <c r="AA59" s="59">
        <f t="shared" si="7"/>
        <v>349060698</v>
      </c>
      <c r="AB59" s="50">
        <v>331451588</v>
      </c>
      <c r="AC59" s="51">
        <v>680512286</v>
      </c>
      <c r="AE59" s="43" t="s">
        <v>79</v>
      </c>
      <c r="AF59" s="50">
        <v>221645320</v>
      </c>
      <c r="AG59" s="50">
        <v>5987465</v>
      </c>
      <c r="AH59" s="50">
        <v>48393579</v>
      </c>
      <c r="AI59" s="50">
        <v>41308016</v>
      </c>
      <c r="AJ59" s="50">
        <v>715074</v>
      </c>
      <c r="AK59" s="59">
        <f t="shared" si="8"/>
        <v>318049454</v>
      </c>
      <c r="AL59" s="50">
        <v>328153133</v>
      </c>
      <c r="AM59" s="51">
        <v>646202587</v>
      </c>
      <c r="AO59" s="43" t="s">
        <v>79</v>
      </c>
      <c r="AP59" s="50">
        <v>197434344</v>
      </c>
      <c r="AQ59" s="50">
        <v>3648351</v>
      </c>
      <c r="AR59" s="50">
        <v>52736560</v>
      </c>
      <c r="AS59" s="50">
        <v>39585656</v>
      </c>
      <c r="AT59" s="50"/>
      <c r="AU59" s="59">
        <f t="shared" si="9"/>
        <v>293404911</v>
      </c>
      <c r="AV59" s="50">
        <v>295862812</v>
      </c>
      <c r="AW59" s="51">
        <v>589267723</v>
      </c>
    </row>
    <row r="60" spans="1:49" s="10" customFormat="1" ht="12.75" x14ac:dyDescent="0.2">
      <c r="A60" s="43" t="s">
        <v>80</v>
      </c>
      <c r="B60" s="50">
        <v>6967844</v>
      </c>
      <c r="C60" s="50">
        <v>828104</v>
      </c>
      <c r="D60" s="50"/>
      <c r="E60" s="50"/>
      <c r="F60" s="50">
        <v>152476</v>
      </c>
      <c r="G60" s="63">
        <f t="shared" si="5"/>
        <v>7948424</v>
      </c>
      <c r="H60" s="50">
        <v>313777</v>
      </c>
      <c r="I60" s="51">
        <v>8262201</v>
      </c>
      <c r="K60" s="43" t="s">
        <v>80</v>
      </c>
      <c r="L60" s="50">
        <v>1367204</v>
      </c>
      <c r="M60" s="50"/>
      <c r="N60" s="50"/>
      <c r="O60" s="50"/>
      <c r="P60" s="50">
        <v>10027</v>
      </c>
      <c r="Q60" s="63">
        <f t="shared" si="6"/>
        <v>1377231</v>
      </c>
      <c r="R60" s="50">
        <v>183321</v>
      </c>
      <c r="S60" s="51">
        <v>1560552</v>
      </c>
      <c r="U60" s="43" t="s">
        <v>80</v>
      </c>
      <c r="V60" s="50">
        <v>2067706</v>
      </c>
      <c r="W60" s="50">
        <v>86973</v>
      </c>
      <c r="X60" s="50"/>
      <c r="Y60" s="50"/>
      <c r="Z60" s="50">
        <v>178945</v>
      </c>
      <c r="AA60" s="59">
        <f t="shared" si="7"/>
        <v>2333624</v>
      </c>
      <c r="AB60" s="50"/>
      <c r="AC60" s="51">
        <v>2333624</v>
      </c>
      <c r="AE60" s="43" t="s">
        <v>80</v>
      </c>
      <c r="AF60" s="50">
        <v>1204032</v>
      </c>
      <c r="AG60" s="50"/>
      <c r="AH60" s="50"/>
      <c r="AI60" s="50"/>
      <c r="AJ60" s="50"/>
      <c r="AK60" s="59">
        <f t="shared" si="8"/>
        <v>1204032</v>
      </c>
      <c r="AL60" s="50"/>
      <c r="AM60" s="51">
        <v>1204032</v>
      </c>
      <c r="AO60" s="43" t="s">
        <v>80</v>
      </c>
      <c r="AP60" s="50">
        <v>939392</v>
      </c>
      <c r="AQ60" s="50"/>
      <c r="AR60" s="50"/>
      <c r="AS60" s="50"/>
      <c r="AT60" s="50"/>
      <c r="AU60" s="59">
        <f t="shared" si="9"/>
        <v>939392</v>
      </c>
      <c r="AV60" s="50"/>
      <c r="AW60" s="51">
        <v>939392</v>
      </c>
    </row>
    <row r="61" spans="1:49" s="10" customFormat="1" ht="12.75" x14ac:dyDescent="0.2">
      <c r="A61" s="43" t="s">
        <v>81</v>
      </c>
      <c r="B61" s="50">
        <v>106590060</v>
      </c>
      <c r="C61" s="50">
        <v>34505188</v>
      </c>
      <c r="D61" s="50">
        <v>37945620</v>
      </c>
      <c r="E61" s="50"/>
      <c r="F61" s="50">
        <v>457403</v>
      </c>
      <c r="G61" s="63">
        <f t="shared" si="5"/>
        <v>179498271</v>
      </c>
      <c r="H61" s="50">
        <v>2967985</v>
      </c>
      <c r="I61" s="51">
        <v>182466256</v>
      </c>
      <c r="K61" s="43" t="s">
        <v>81</v>
      </c>
      <c r="L61" s="50">
        <v>93204539</v>
      </c>
      <c r="M61" s="50">
        <v>44835707</v>
      </c>
      <c r="N61" s="50">
        <v>22339857</v>
      </c>
      <c r="O61" s="50"/>
      <c r="P61" s="50">
        <v>1255248</v>
      </c>
      <c r="Q61" s="63">
        <f t="shared" si="6"/>
        <v>161635351</v>
      </c>
      <c r="R61" s="50">
        <v>4799156</v>
      </c>
      <c r="S61" s="51">
        <v>166434507</v>
      </c>
      <c r="U61" s="43" t="s">
        <v>81</v>
      </c>
      <c r="V61" s="50">
        <v>83801994</v>
      </c>
      <c r="W61" s="50">
        <v>30512663</v>
      </c>
      <c r="X61" s="50">
        <v>13339139</v>
      </c>
      <c r="Y61" s="50"/>
      <c r="Z61" s="50">
        <v>10799794</v>
      </c>
      <c r="AA61" s="59">
        <f t="shared" si="7"/>
        <v>138453590</v>
      </c>
      <c r="AB61" s="50">
        <v>1613</v>
      </c>
      <c r="AC61" s="51">
        <v>138455203</v>
      </c>
      <c r="AE61" s="43" t="s">
        <v>81</v>
      </c>
      <c r="AF61" s="50">
        <v>85828279</v>
      </c>
      <c r="AG61" s="50">
        <v>60204003</v>
      </c>
      <c r="AH61" s="50"/>
      <c r="AI61" s="50"/>
      <c r="AJ61" s="50">
        <v>738701</v>
      </c>
      <c r="AK61" s="59">
        <f t="shared" si="8"/>
        <v>146770983</v>
      </c>
      <c r="AL61" s="50">
        <v>11015062</v>
      </c>
      <c r="AM61" s="51">
        <v>157786045</v>
      </c>
      <c r="AO61" s="43" t="s">
        <v>81</v>
      </c>
      <c r="AP61" s="50">
        <v>79206661</v>
      </c>
      <c r="AQ61" s="50">
        <v>37764228</v>
      </c>
      <c r="AR61" s="50">
        <v>10664914</v>
      </c>
      <c r="AS61" s="50"/>
      <c r="AT61" s="50">
        <v>530383</v>
      </c>
      <c r="AU61" s="59">
        <f t="shared" si="9"/>
        <v>128166186</v>
      </c>
      <c r="AV61" s="50"/>
      <c r="AW61" s="51">
        <v>128166186</v>
      </c>
    </row>
    <row r="62" spans="1:49" s="10" customFormat="1" ht="12.75" x14ac:dyDescent="0.2">
      <c r="A62" s="43" t="s">
        <v>82</v>
      </c>
      <c r="B62" s="50">
        <v>18608277084</v>
      </c>
      <c r="C62" s="50">
        <v>1410460349</v>
      </c>
      <c r="D62" s="50">
        <v>259910395</v>
      </c>
      <c r="E62" s="50">
        <v>11960</v>
      </c>
      <c r="F62" s="50">
        <v>262096236</v>
      </c>
      <c r="G62" s="63">
        <f t="shared" si="5"/>
        <v>20540756024</v>
      </c>
      <c r="H62" s="50">
        <v>12496336380</v>
      </c>
      <c r="I62" s="51">
        <v>33037092404</v>
      </c>
      <c r="K62" s="43" t="s">
        <v>82</v>
      </c>
      <c r="L62" s="50">
        <v>22678136470</v>
      </c>
      <c r="M62" s="50">
        <v>2406226889</v>
      </c>
      <c r="N62" s="50">
        <v>210288112</v>
      </c>
      <c r="O62" s="50">
        <v>9998</v>
      </c>
      <c r="P62" s="50">
        <v>193603035</v>
      </c>
      <c r="Q62" s="63">
        <f t="shared" si="6"/>
        <v>25488264504</v>
      </c>
      <c r="R62" s="50">
        <v>14637815977</v>
      </c>
      <c r="S62" s="51">
        <v>40126080481</v>
      </c>
      <c r="U62" s="43" t="s">
        <v>82</v>
      </c>
      <c r="V62" s="50">
        <v>27531233308</v>
      </c>
      <c r="W62" s="50">
        <v>2375762205</v>
      </c>
      <c r="X62" s="50">
        <v>394941452</v>
      </c>
      <c r="Y62" s="50">
        <v>10744</v>
      </c>
      <c r="Z62" s="50">
        <v>271502103</v>
      </c>
      <c r="AA62" s="59">
        <f t="shared" si="7"/>
        <v>30573449812</v>
      </c>
      <c r="AB62" s="50">
        <v>15689169993</v>
      </c>
      <c r="AC62" s="51">
        <v>46262619805</v>
      </c>
      <c r="AE62" s="43" t="s">
        <v>82</v>
      </c>
      <c r="AF62" s="50">
        <v>26996147505</v>
      </c>
      <c r="AG62" s="50">
        <v>2228826994</v>
      </c>
      <c r="AH62" s="50">
        <v>1681393012</v>
      </c>
      <c r="AI62" s="50">
        <v>1834</v>
      </c>
      <c r="AJ62" s="50">
        <v>264092317</v>
      </c>
      <c r="AK62" s="59">
        <f t="shared" si="8"/>
        <v>31170461662</v>
      </c>
      <c r="AL62" s="50">
        <v>17076548695</v>
      </c>
      <c r="AM62" s="51">
        <v>48247010357</v>
      </c>
      <c r="AO62" s="43" t="s">
        <v>82</v>
      </c>
      <c r="AP62" s="50">
        <v>28489363783</v>
      </c>
      <c r="AQ62" s="50">
        <v>2259403188</v>
      </c>
      <c r="AR62" s="50">
        <v>3336296952</v>
      </c>
      <c r="AS62" s="50">
        <v>15928</v>
      </c>
      <c r="AT62" s="50">
        <v>328888268</v>
      </c>
      <c r="AU62" s="59">
        <f t="shared" si="9"/>
        <v>34413968119</v>
      </c>
      <c r="AV62" s="50">
        <v>16647996956</v>
      </c>
      <c r="AW62" s="51">
        <v>51061965075</v>
      </c>
    </row>
    <row r="63" spans="1:49" s="10" customFormat="1" ht="12.75" x14ac:dyDescent="0.2">
      <c r="A63" s="43" t="s">
        <v>83</v>
      </c>
      <c r="B63" s="50">
        <v>439094345</v>
      </c>
      <c r="C63" s="50">
        <v>171351266</v>
      </c>
      <c r="D63" s="50">
        <v>3957112</v>
      </c>
      <c r="E63" s="50">
        <v>563237</v>
      </c>
      <c r="F63" s="50">
        <v>6633841</v>
      </c>
      <c r="G63" s="63">
        <f t="shared" si="5"/>
        <v>621599801</v>
      </c>
      <c r="H63" s="50"/>
      <c r="I63" s="51">
        <v>621599801</v>
      </c>
      <c r="K63" s="43" t="s">
        <v>83</v>
      </c>
      <c r="L63" s="50">
        <v>576972755</v>
      </c>
      <c r="M63" s="50">
        <v>136803760</v>
      </c>
      <c r="N63" s="50">
        <v>2071675</v>
      </c>
      <c r="O63" s="50">
        <v>78490</v>
      </c>
      <c r="P63" s="50">
        <v>7649994</v>
      </c>
      <c r="Q63" s="63">
        <f t="shared" si="6"/>
        <v>723576674</v>
      </c>
      <c r="R63" s="50"/>
      <c r="S63" s="51">
        <v>723576674</v>
      </c>
      <c r="U63" s="43" t="s">
        <v>83</v>
      </c>
      <c r="V63" s="50">
        <v>581215513</v>
      </c>
      <c r="W63" s="50">
        <v>154104671</v>
      </c>
      <c r="X63" s="50">
        <v>937468</v>
      </c>
      <c r="Y63" s="50">
        <v>96434</v>
      </c>
      <c r="Z63" s="50">
        <v>4796523</v>
      </c>
      <c r="AA63" s="59">
        <f t="shared" si="7"/>
        <v>741150609</v>
      </c>
      <c r="AB63" s="50"/>
      <c r="AC63" s="51">
        <v>741150609</v>
      </c>
      <c r="AE63" s="43" t="s">
        <v>83</v>
      </c>
      <c r="AF63" s="50">
        <v>632759685</v>
      </c>
      <c r="AG63" s="50">
        <v>122692823</v>
      </c>
      <c r="AH63" s="50">
        <v>668276</v>
      </c>
      <c r="AI63" s="50">
        <v>201040</v>
      </c>
      <c r="AJ63" s="50">
        <v>3401536</v>
      </c>
      <c r="AK63" s="59">
        <f t="shared" si="8"/>
        <v>759723360</v>
      </c>
      <c r="AL63" s="50"/>
      <c r="AM63" s="51">
        <v>759723360</v>
      </c>
      <c r="AO63" s="43" t="s">
        <v>83</v>
      </c>
      <c r="AP63" s="50">
        <v>389933183</v>
      </c>
      <c r="AQ63" s="50">
        <v>175449420</v>
      </c>
      <c r="AR63" s="50">
        <v>484946</v>
      </c>
      <c r="AS63" s="50">
        <v>300516</v>
      </c>
      <c r="AT63" s="50">
        <v>3330991</v>
      </c>
      <c r="AU63" s="59">
        <f t="shared" si="9"/>
        <v>569499056</v>
      </c>
      <c r="AV63" s="50"/>
      <c r="AW63" s="51">
        <v>569499056</v>
      </c>
    </row>
    <row r="64" spans="1:49" s="10" customFormat="1" ht="12.75" x14ac:dyDescent="0.2">
      <c r="A64" s="43" t="s">
        <v>84</v>
      </c>
      <c r="B64" s="50">
        <v>1529675290</v>
      </c>
      <c r="C64" s="50">
        <v>774958088</v>
      </c>
      <c r="D64" s="50">
        <v>263347206</v>
      </c>
      <c r="E64" s="50">
        <v>168858</v>
      </c>
      <c r="F64" s="50">
        <v>1167686</v>
      </c>
      <c r="G64" s="63">
        <f t="shared" si="5"/>
        <v>2569317128</v>
      </c>
      <c r="H64" s="50">
        <v>819412241</v>
      </c>
      <c r="I64" s="51">
        <v>3388729369</v>
      </c>
      <c r="K64" s="43" t="s">
        <v>84</v>
      </c>
      <c r="L64" s="50">
        <v>1717269413</v>
      </c>
      <c r="M64" s="50">
        <v>756813303</v>
      </c>
      <c r="N64" s="50">
        <v>68754578</v>
      </c>
      <c r="O64" s="50">
        <v>251470</v>
      </c>
      <c r="P64" s="50">
        <v>1641780</v>
      </c>
      <c r="Q64" s="63">
        <f t="shared" si="6"/>
        <v>2544730544</v>
      </c>
      <c r="R64" s="50">
        <v>878530931</v>
      </c>
      <c r="S64" s="51">
        <v>3423261475</v>
      </c>
      <c r="U64" s="43" t="s">
        <v>84</v>
      </c>
      <c r="V64" s="50">
        <v>2624116424</v>
      </c>
      <c r="W64" s="50">
        <v>590110512</v>
      </c>
      <c r="X64" s="50">
        <v>937059101</v>
      </c>
      <c r="Y64" s="50">
        <v>390514</v>
      </c>
      <c r="Z64" s="50">
        <v>2912123</v>
      </c>
      <c r="AA64" s="59">
        <f t="shared" si="7"/>
        <v>4154588674</v>
      </c>
      <c r="AB64" s="50">
        <v>113605151</v>
      </c>
      <c r="AC64" s="51">
        <v>4268193825</v>
      </c>
      <c r="AE64" s="43" t="s">
        <v>84</v>
      </c>
      <c r="AF64" s="50">
        <v>2858741729</v>
      </c>
      <c r="AG64" s="50">
        <v>466646567</v>
      </c>
      <c r="AH64" s="50">
        <v>783928284</v>
      </c>
      <c r="AI64" s="50">
        <v>631233</v>
      </c>
      <c r="AJ64" s="50">
        <v>2324766</v>
      </c>
      <c r="AK64" s="59">
        <f t="shared" si="8"/>
        <v>4112272579</v>
      </c>
      <c r="AL64" s="50">
        <v>217630692</v>
      </c>
      <c r="AM64" s="51">
        <v>4329903271</v>
      </c>
      <c r="AO64" s="43" t="s">
        <v>84</v>
      </c>
      <c r="AP64" s="50">
        <v>2661486247</v>
      </c>
      <c r="AQ64" s="50">
        <v>594090443</v>
      </c>
      <c r="AR64" s="50">
        <v>1038697545</v>
      </c>
      <c r="AS64" s="50">
        <v>440004</v>
      </c>
      <c r="AT64" s="50">
        <v>1728986</v>
      </c>
      <c r="AU64" s="59">
        <f t="shared" si="9"/>
        <v>4296443225</v>
      </c>
      <c r="AV64" s="50">
        <v>123627821</v>
      </c>
      <c r="AW64" s="51">
        <v>4420071046</v>
      </c>
    </row>
    <row r="65" spans="1:49" s="10" customFormat="1" ht="12.75" x14ac:dyDescent="0.2">
      <c r="A65" s="43" t="s">
        <v>85</v>
      </c>
      <c r="B65" s="50">
        <v>2083807534</v>
      </c>
      <c r="C65" s="50">
        <v>1059023257</v>
      </c>
      <c r="D65" s="50">
        <v>848924666</v>
      </c>
      <c r="E65" s="50">
        <v>61301</v>
      </c>
      <c r="F65" s="50">
        <v>23668245</v>
      </c>
      <c r="G65" s="63">
        <f t="shared" si="5"/>
        <v>4015485003</v>
      </c>
      <c r="H65" s="50">
        <v>588061610</v>
      </c>
      <c r="I65" s="51">
        <v>4603546613</v>
      </c>
      <c r="K65" s="43" t="s">
        <v>85</v>
      </c>
      <c r="L65" s="50">
        <v>3504942908</v>
      </c>
      <c r="M65" s="50">
        <v>1130754951</v>
      </c>
      <c r="N65" s="50">
        <v>921343660</v>
      </c>
      <c r="O65" s="50">
        <v>24328</v>
      </c>
      <c r="P65" s="50">
        <v>14778435</v>
      </c>
      <c r="Q65" s="63">
        <f t="shared" si="6"/>
        <v>5571844282</v>
      </c>
      <c r="R65" s="50">
        <v>601974210</v>
      </c>
      <c r="S65" s="51">
        <v>6173818492</v>
      </c>
      <c r="U65" s="43" t="s">
        <v>85</v>
      </c>
      <c r="V65" s="50">
        <v>2239788828</v>
      </c>
      <c r="W65" s="50">
        <v>2408312742</v>
      </c>
      <c r="X65" s="50">
        <v>924134906</v>
      </c>
      <c r="Y65" s="50">
        <v>9808</v>
      </c>
      <c r="Z65" s="50">
        <v>6806918</v>
      </c>
      <c r="AA65" s="59">
        <f t="shared" si="7"/>
        <v>5579053202</v>
      </c>
      <c r="AB65" s="50">
        <v>439041936</v>
      </c>
      <c r="AC65" s="51">
        <v>6018095138</v>
      </c>
      <c r="AE65" s="43" t="s">
        <v>85</v>
      </c>
      <c r="AF65" s="50">
        <v>2664836658</v>
      </c>
      <c r="AG65" s="50">
        <v>1103316918</v>
      </c>
      <c r="AH65" s="50">
        <v>2169563608</v>
      </c>
      <c r="AI65" s="50">
        <v>18926</v>
      </c>
      <c r="AJ65" s="50">
        <v>8757524</v>
      </c>
      <c r="AK65" s="59">
        <f t="shared" si="8"/>
        <v>5946493634</v>
      </c>
      <c r="AL65" s="50">
        <v>445715945</v>
      </c>
      <c r="AM65" s="51">
        <v>6392209579</v>
      </c>
      <c r="AO65" s="43" t="s">
        <v>85</v>
      </c>
      <c r="AP65" s="50">
        <v>2266870313</v>
      </c>
      <c r="AQ65" s="50">
        <v>908983697</v>
      </c>
      <c r="AR65" s="50">
        <v>2286042505</v>
      </c>
      <c r="AS65" s="50">
        <v>10839</v>
      </c>
      <c r="AT65" s="50">
        <v>7735508</v>
      </c>
      <c r="AU65" s="59">
        <f t="shared" si="9"/>
        <v>5469642862</v>
      </c>
      <c r="AV65" s="50">
        <v>246719886</v>
      </c>
      <c r="AW65" s="51">
        <v>5716362748</v>
      </c>
    </row>
    <row r="66" spans="1:49" s="10" customFormat="1" ht="12.75" x14ac:dyDescent="0.2">
      <c r="A66" s="43" t="s">
        <v>86</v>
      </c>
      <c r="B66" s="50">
        <v>45949625</v>
      </c>
      <c r="C66" s="50">
        <v>59020617</v>
      </c>
      <c r="D66" s="50">
        <v>465499762</v>
      </c>
      <c r="E66" s="50"/>
      <c r="F66" s="50">
        <v>1254007</v>
      </c>
      <c r="G66" s="63">
        <f t="shared" si="5"/>
        <v>571724011</v>
      </c>
      <c r="H66" s="50">
        <v>577509908</v>
      </c>
      <c r="I66" s="51">
        <v>1149233919</v>
      </c>
      <c r="K66" s="43" t="s">
        <v>86</v>
      </c>
      <c r="L66" s="50">
        <v>58466499</v>
      </c>
      <c r="M66" s="50">
        <v>45659628</v>
      </c>
      <c r="N66" s="50">
        <v>455375542</v>
      </c>
      <c r="O66" s="50">
        <v>14551</v>
      </c>
      <c r="P66" s="50">
        <v>22492</v>
      </c>
      <c r="Q66" s="63">
        <f t="shared" si="6"/>
        <v>559538712</v>
      </c>
      <c r="R66" s="50">
        <v>237091446</v>
      </c>
      <c r="S66" s="51">
        <v>796630158</v>
      </c>
      <c r="U66" s="43" t="s">
        <v>86</v>
      </c>
      <c r="V66" s="50">
        <v>100257267</v>
      </c>
      <c r="W66" s="50">
        <v>42394016</v>
      </c>
      <c r="X66" s="50">
        <v>513897479</v>
      </c>
      <c r="Y66" s="50"/>
      <c r="Z66" s="50">
        <v>1249956</v>
      </c>
      <c r="AA66" s="59">
        <f t="shared" si="7"/>
        <v>657798718</v>
      </c>
      <c r="AB66" s="50">
        <v>215006072</v>
      </c>
      <c r="AC66" s="51">
        <v>872804790</v>
      </c>
      <c r="AE66" s="43" t="s">
        <v>86</v>
      </c>
      <c r="AF66" s="50">
        <v>50703339</v>
      </c>
      <c r="AG66" s="50">
        <v>37579357</v>
      </c>
      <c r="AH66" s="50">
        <v>270454694</v>
      </c>
      <c r="AI66" s="50"/>
      <c r="AJ66" s="50">
        <v>1169553</v>
      </c>
      <c r="AK66" s="59">
        <f t="shared" si="8"/>
        <v>359906943</v>
      </c>
      <c r="AL66" s="50">
        <v>446493991</v>
      </c>
      <c r="AM66" s="51">
        <v>806400934</v>
      </c>
      <c r="AO66" s="43" t="s">
        <v>86</v>
      </c>
      <c r="AP66" s="50">
        <v>32207612</v>
      </c>
      <c r="AQ66" s="50">
        <v>47102152</v>
      </c>
      <c r="AR66" s="50">
        <v>506750540</v>
      </c>
      <c r="AS66" s="50"/>
      <c r="AT66" s="50">
        <v>1049085</v>
      </c>
      <c r="AU66" s="59">
        <f t="shared" si="9"/>
        <v>587109389</v>
      </c>
      <c r="AV66" s="50">
        <v>384543616</v>
      </c>
      <c r="AW66" s="51">
        <v>971653005</v>
      </c>
    </row>
    <row r="67" spans="1:49" s="10" customFormat="1" ht="12.75" x14ac:dyDescent="0.2">
      <c r="A67" s="43" t="s">
        <v>87</v>
      </c>
      <c r="B67" s="50">
        <v>354914385</v>
      </c>
      <c r="C67" s="50">
        <v>255387129</v>
      </c>
      <c r="D67" s="50">
        <v>68985793</v>
      </c>
      <c r="E67" s="50">
        <v>119658</v>
      </c>
      <c r="F67" s="50">
        <v>12363861</v>
      </c>
      <c r="G67" s="63">
        <f t="shared" ref="G67:G88" si="10">B67+C67+D67+E67+F67</f>
        <v>691770826</v>
      </c>
      <c r="H67" s="50">
        <v>251155</v>
      </c>
      <c r="I67" s="51">
        <v>692021981</v>
      </c>
      <c r="K67" s="43" t="s">
        <v>87</v>
      </c>
      <c r="L67" s="50">
        <v>380153516</v>
      </c>
      <c r="M67" s="50">
        <v>255612692</v>
      </c>
      <c r="N67" s="50">
        <v>55632258</v>
      </c>
      <c r="O67" s="50">
        <v>167724</v>
      </c>
      <c r="P67" s="50">
        <v>22063960</v>
      </c>
      <c r="Q67" s="63">
        <f t="shared" ref="Q67:Q89" si="11">L67+M67+N67+O67+P67</f>
        <v>713630150</v>
      </c>
      <c r="R67" s="50">
        <v>312107</v>
      </c>
      <c r="S67" s="51">
        <v>713942257</v>
      </c>
      <c r="U67" s="43" t="s">
        <v>87</v>
      </c>
      <c r="V67" s="50">
        <v>343212488</v>
      </c>
      <c r="W67" s="50">
        <v>218931920</v>
      </c>
      <c r="X67" s="50">
        <v>45815081</v>
      </c>
      <c r="Y67" s="50">
        <v>69772</v>
      </c>
      <c r="Z67" s="50">
        <v>9167999</v>
      </c>
      <c r="AA67" s="59">
        <f t="shared" ref="AA67:AA88" si="12">V67+W67+X67+Y67+Z67</f>
        <v>617197260</v>
      </c>
      <c r="AB67" s="50">
        <v>8789876</v>
      </c>
      <c r="AC67" s="51">
        <v>625987136</v>
      </c>
      <c r="AE67" s="43" t="s">
        <v>87</v>
      </c>
      <c r="AF67" s="50">
        <v>405549676</v>
      </c>
      <c r="AG67" s="50">
        <v>214135569</v>
      </c>
      <c r="AH67" s="50">
        <v>51811933</v>
      </c>
      <c r="AI67" s="50">
        <v>96047</v>
      </c>
      <c r="AJ67" s="50">
        <v>7438065</v>
      </c>
      <c r="AK67" s="59">
        <f t="shared" ref="AK67:AK89" si="13">AF67+AG67+AH67+AI67+AJ67</f>
        <v>679031290</v>
      </c>
      <c r="AL67" s="50">
        <v>8075719</v>
      </c>
      <c r="AM67" s="51">
        <v>687107009</v>
      </c>
      <c r="AO67" s="43" t="s">
        <v>87</v>
      </c>
      <c r="AP67" s="50">
        <v>350113801</v>
      </c>
      <c r="AQ67" s="50">
        <v>172085124</v>
      </c>
      <c r="AR67" s="50">
        <v>23915131</v>
      </c>
      <c r="AS67" s="50">
        <v>73095</v>
      </c>
      <c r="AT67" s="50">
        <v>7049000</v>
      </c>
      <c r="AU67" s="59">
        <f t="shared" ref="AU67:AU98" si="14">SUM(AP67:AT67)</f>
        <v>553236151</v>
      </c>
      <c r="AV67" s="50">
        <v>7162960</v>
      </c>
      <c r="AW67" s="51">
        <v>560399111</v>
      </c>
    </row>
    <row r="68" spans="1:49" s="10" customFormat="1" ht="12.75" x14ac:dyDescent="0.2">
      <c r="A68" s="43" t="s">
        <v>88</v>
      </c>
      <c r="B68" s="50">
        <v>180004925</v>
      </c>
      <c r="C68" s="50">
        <v>291229363</v>
      </c>
      <c r="D68" s="50"/>
      <c r="E68" s="50">
        <v>1508979</v>
      </c>
      <c r="F68" s="50">
        <v>20177830</v>
      </c>
      <c r="G68" s="63">
        <f t="shared" si="10"/>
        <v>492921097</v>
      </c>
      <c r="H68" s="50"/>
      <c r="I68" s="51">
        <v>492921097</v>
      </c>
      <c r="K68" s="43" t="s">
        <v>88</v>
      </c>
      <c r="L68" s="50">
        <v>146108087</v>
      </c>
      <c r="M68" s="50">
        <v>248350384</v>
      </c>
      <c r="N68" s="50">
        <v>2558824</v>
      </c>
      <c r="O68" s="50">
        <v>1565391</v>
      </c>
      <c r="P68" s="50">
        <v>28350803</v>
      </c>
      <c r="Q68" s="63">
        <f t="shared" si="11"/>
        <v>426933489</v>
      </c>
      <c r="R68" s="50"/>
      <c r="S68" s="51">
        <v>426933489</v>
      </c>
      <c r="U68" s="43" t="s">
        <v>88</v>
      </c>
      <c r="V68" s="50">
        <v>189857379</v>
      </c>
      <c r="W68" s="50">
        <v>237226411</v>
      </c>
      <c r="X68" s="50">
        <v>2901537</v>
      </c>
      <c r="Y68" s="50">
        <v>1609307</v>
      </c>
      <c r="Z68" s="50">
        <v>13730883</v>
      </c>
      <c r="AA68" s="59">
        <f t="shared" si="12"/>
        <v>445325517</v>
      </c>
      <c r="AB68" s="50"/>
      <c r="AC68" s="51">
        <v>445325517</v>
      </c>
      <c r="AE68" s="43" t="s">
        <v>88</v>
      </c>
      <c r="AF68" s="50">
        <v>197469793</v>
      </c>
      <c r="AG68" s="50">
        <v>227615595</v>
      </c>
      <c r="AH68" s="50"/>
      <c r="AI68" s="50">
        <v>1470564</v>
      </c>
      <c r="AJ68" s="50">
        <v>9185557</v>
      </c>
      <c r="AK68" s="59">
        <f t="shared" si="13"/>
        <v>435741509</v>
      </c>
      <c r="AL68" s="50"/>
      <c r="AM68" s="51">
        <v>435741509</v>
      </c>
      <c r="AO68" s="43" t="s">
        <v>88</v>
      </c>
      <c r="AP68" s="50">
        <v>165090559</v>
      </c>
      <c r="AQ68" s="50">
        <v>56995549</v>
      </c>
      <c r="AR68" s="50"/>
      <c r="AS68" s="50">
        <v>2202638</v>
      </c>
      <c r="AT68" s="50">
        <v>7563764</v>
      </c>
      <c r="AU68" s="59">
        <f t="shared" si="14"/>
        <v>231852510</v>
      </c>
      <c r="AV68" s="50"/>
      <c r="AW68" s="51">
        <v>231852510</v>
      </c>
    </row>
    <row r="69" spans="1:49" s="10" customFormat="1" ht="12.75" x14ac:dyDescent="0.2">
      <c r="A69" s="43" t="s">
        <v>89</v>
      </c>
      <c r="B69" s="50">
        <v>51278783</v>
      </c>
      <c r="C69" s="50">
        <v>150709877</v>
      </c>
      <c r="D69" s="50">
        <v>35745527</v>
      </c>
      <c r="E69" s="50"/>
      <c r="F69" s="50">
        <v>19265</v>
      </c>
      <c r="G69" s="63">
        <f t="shared" si="10"/>
        <v>237753452</v>
      </c>
      <c r="H69" s="50"/>
      <c r="I69" s="51">
        <v>237753452</v>
      </c>
      <c r="K69" s="43" t="s">
        <v>89</v>
      </c>
      <c r="L69" s="50">
        <v>54309408</v>
      </c>
      <c r="M69" s="50">
        <v>129914245</v>
      </c>
      <c r="N69" s="50">
        <v>9835732</v>
      </c>
      <c r="O69" s="50"/>
      <c r="P69" s="50">
        <v>65885</v>
      </c>
      <c r="Q69" s="63">
        <f t="shared" si="11"/>
        <v>194125270</v>
      </c>
      <c r="R69" s="50"/>
      <c r="S69" s="51">
        <v>194125270</v>
      </c>
      <c r="U69" s="43" t="s">
        <v>89</v>
      </c>
      <c r="V69" s="50">
        <v>56096161</v>
      </c>
      <c r="W69" s="50">
        <v>156189797</v>
      </c>
      <c r="X69" s="50">
        <v>12746942</v>
      </c>
      <c r="Y69" s="50"/>
      <c r="Z69" s="50">
        <v>50546</v>
      </c>
      <c r="AA69" s="59">
        <f t="shared" si="12"/>
        <v>225083446</v>
      </c>
      <c r="AB69" s="50"/>
      <c r="AC69" s="51">
        <v>225083446</v>
      </c>
      <c r="AE69" s="43" t="s">
        <v>89</v>
      </c>
      <c r="AF69" s="50">
        <v>53913994</v>
      </c>
      <c r="AG69" s="50">
        <v>166245644</v>
      </c>
      <c r="AH69" s="50">
        <v>12173693</v>
      </c>
      <c r="AI69" s="50"/>
      <c r="AJ69" s="50">
        <v>2119030</v>
      </c>
      <c r="AK69" s="59">
        <f t="shared" si="13"/>
        <v>234452361</v>
      </c>
      <c r="AL69" s="50"/>
      <c r="AM69" s="51">
        <v>234452361</v>
      </c>
      <c r="AO69" s="43" t="s">
        <v>89</v>
      </c>
      <c r="AP69" s="50">
        <v>57143820</v>
      </c>
      <c r="AQ69" s="50">
        <v>162566080</v>
      </c>
      <c r="AR69" s="50">
        <v>11766671</v>
      </c>
      <c r="AS69" s="50"/>
      <c r="AT69" s="50">
        <v>3997898</v>
      </c>
      <c r="AU69" s="59">
        <f t="shared" si="14"/>
        <v>235474469</v>
      </c>
      <c r="AV69" s="50"/>
      <c r="AW69" s="51">
        <v>235474469</v>
      </c>
    </row>
    <row r="70" spans="1:49" s="10" customFormat="1" ht="12.75" x14ac:dyDescent="0.2">
      <c r="A70" s="43" t="s">
        <v>90</v>
      </c>
      <c r="B70" s="50">
        <v>1237527345</v>
      </c>
      <c r="C70" s="50">
        <v>658415859</v>
      </c>
      <c r="D70" s="50">
        <v>370990494</v>
      </c>
      <c r="E70" s="50">
        <v>166947</v>
      </c>
      <c r="F70" s="50">
        <v>37911187</v>
      </c>
      <c r="G70" s="63">
        <f t="shared" si="10"/>
        <v>2305011832</v>
      </c>
      <c r="H70" s="50"/>
      <c r="I70" s="51">
        <v>2305011832</v>
      </c>
      <c r="K70" s="43" t="s">
        <v>90</v>
      </c>
      <c r="L70" s="50">
        <v>1249098306</v>
      </c>
      <c r="M70" s="50">
        <v>607065253</v>
      </c>
      <c r="N70" s="50">
        <v>306679392</v>
      </c>
      <c r="O70" s="50">
        <v>7297</v>
      </c>
      <c r="P70" s="50">
        <v>23988840</v>
      </c>
      <c r="Q70" s="63">
        <f t="shared" si="11"/>
        <v>2186839088</v>
      </c>
      <c r="R70" s="50"/>
      <c r="S70" s="51">
        <v>2186839088</v>
      </c>
      <c r="U70" s="43" t="s">
        <v>90</v>
      </c>
      <c r="V70" s="50">
        <v>1195107866</v>
      </c>
      <c r="W70" s="50">
        <v>616438265</v>
      </c>
      <c r="X70" s="50">
        <v>140835575</v>
      </c>
      <c r="Y70" s="50">
        <v>518581</v>
      </c>
      <c r="Z70" s="50">
        <v>18106040</v>
      </c>
      <c r="AA70" s="59">
        <f t="shared" si="12"/>
        <v>1971006327</v>
      </c>
      <c r="AB70" s="50"/>
      <c r="AC70" s="51">
        <v>1971006327</v>
      </c>
      <c r="AE70" s="43" t="s">
        <v>90</v>
      </c>
      <c r="AF70" s="50">
        <v>1211966763</v>
      </c>
      <c r="AG70" s="50">
        <v>527444530</v>
      </c>
      <c r="AH70" s="50">
        <v>318817145</v>
      </c>
      <c r="AI70" s="50">
        <v>439758</v>
      </c>
      <c r="AJ70" s="50">
        <v>19548908</v>
      </c>
      <c r="AK70" s="59">
        <f t="shared" si="13"/>
        <v>2078217104</v>
      </c>
      <c r="AL70" s="50"/>
      <c r="AM70" s="51">
        <v>2078217104</v>
      </c>
      <c r="AO70" s="43" t="s">
        <v>90</v>
      </c>
      <c r="AP70" s="50">
        <v>1244723933</v>
      </c>
      <c r="AQ70" s="50">
        <v>792202725</v>
      </c>
      <c r="AR70" s="50"/>
      <c r="AS70" s="50">
        <v>1522497</v>
      </c>
      <c r="AT70" s="50">
        <v>17896859</v>
      </c>
      <c r="AU70" s="59">
        <f t="shared" si="14"/>
        <v>2056346014</v>
      </c>
      <c r="AV70" s="50"/>
      <c r="AW70" s="51">
        <v>2056346014</v>
      </c>
    </row>
    <row r="71" spans="1:49" s="10" customFormat="1" ht="12.75" x14ac:dyDescent="0.2">
      <c r="A71" s="43" t="s">
        <v>91</v>
      </c>
      <c r="B71" s="50">
        <v>599177</v>
      </c>
      <c r="C71" s="50">
        <v>2567277</v>
      </c>
      <c r="D71" s="50"/>
      <c r="E71" s="50">
        <v>0</v>
      </c>
      <c r="F71" s="50"/>
      <c r="G71" s="63">
        <f t="shared" si="10"/>
        <v>3166454</v>
      </c>
      <c r="H71" s="50"/>
      <c r="I71" s="51">
        <v>3166454</v>
      </c>
      <c r="K71" s="43" t="s">
        <v>91</v>
      </c>
      <c r="L71" s="50">
        <v>577512</v>
      </c>
      <c r="M71" s="50">
        <v>1588468</v>
      </c>
      <c r="N71" s="50"/>
      <c r="O71" s="50"/>
      <c r="P71" s="50"/>
      <c r="Q71" s="63">
        <f t="shared" si="11"/>
        <v>2165980</v>
      </c>
      <c r="R71" s="50"/>
      <c r="S71" s="51">
        <v>2165980</v>
      </c>
      <c r="U71" s="43" t="s">
        <v>91</v>
      </c>
      <c r="V71" s="50">
        <v>648860</v>
      </c>
      <c r="W71" s="50">
        <v>1198161</v>
      </c>
      <c r="X71" s="50"/>
      <c r="Y71" s="50"/>
      <c r="Z71" s="50"/>
      <c r="AA71" s="59">
        <f t="shared" si="12"/>
        <v>1847021</v>
      </c>
      <c r="AB71" s="50"/>
      <c r="AC71" s="51">
        <v>1847021</v>
      </c>
      <c r="AE71" s="43" t="s">
        <v>91</v>
      </c>
      <c r="AF71" s="50">
        <v>1154011</v>
      </c>
      <c r="AG71" s="50">
        <v>1199215</v>
      </c>
      <c r="AH71" s="50"/>
      <c r="AI71" s="50"/>
      <c r="AJ71" s="50"/>
      <c r="AK71" s="59">
        <f t="shared" si="13"/>
        <v>2353226</v>
      </c>
      <c r="AL71" s="50"/>
      <c r="AM71" s="51">
        <v>2353226</v>
      </c>
      <c r="AO71" s="43" t="s">
        <v>91</v>
      </c>
      <c r="AP71" s="50">
        <v>675012</v>
      </c>
      <c r="AQ71" s="50">
        <v>1725113</v>
      </c>
      <c r="AR71" s="50"/>
      <c r="AS71" s="50"/>
      <c r="AT71" s="50"/>
      <c r="AU71" s="59">
        <f t="shared" si="14"/>
        <v>2400125</v>
      </c>
      <c r="AV71" s="50"/>
      <c r="AW71" s="51">
        <v>2400125</v>
      </c>
    </row>
    <row r="72" spans="1:49" s="10" customFormat="1" ht="12.75" x14ac:dyDescent="0.2">
      <c r="A72" s="43" t="s">
        <v>92</v>
      </c>
      <c r="B72" s="50">
        <v>881426995</v>
      </c>
      <c r="C72" s="50">
        <v>281342058</v>
      </c>
      <c r="D72" s="50">
        <v>318016598</v>
      </c>
      <c r="E72" s="50">
        <v>0</v>
      </c>
      <c r="F72" s="50">
        <v>21449690</v>
      </c>
      <c r="G72" s="63">
        <f t="shared" si="10"/>
        <v>1502235341</v>
      </c>
      <c r="H72" s="50">
        <v>32132230</v>
      </c>
      <c r="I72" s="51">
        <v>1534367571</v>
      </c>
      <c r="K72" s="43" t="s">
        <v>92</v>
      </c>
      <c r="L72" s="50">
        <v>828383539</v>
      </c>
      <c r="M72" s="50">
        <v>192330827</v>
      </c>
      <c r="N72" s="50">
        <v>266753581</v>
      </c>
      <c r="O72" s="50">
        <v>4630</v>
      </c>
      <c r="P72" s="50">
        <v>18631789</v>
      </c>
      <c r="Q72" s="63">
        <f t="shared" si="11"/>
        <v>1306104366</v>
      </c>
      <c r="R72" s="50">
        <v>176329285</v>
      </c>
      <c r="S72" s="51">
        <v>1482433651</v>
      </c>
      <c r="U72" s="43" t="s">
        <v>92</v>
      </c>
      <c r="V72" s="50">
        <v>865984852</v>
      </c>
      <c r="W72" s="50">
        <v>349044367</v>
      </c>
      <c r="X72" s="50">
        <v>357523212</v>
      </c>
      <c r="Y72" s="50">
        <v>1331074</v>
      </c>
      <c r="Z72" s="50">
        <v>17302359</v>
      </c>
      <c r="AA72" s="59">
        <f t="shared" si="12"/>
        <v>1591185864</v>
      </c>
      <c r="AB72" s="50">
        <v>46081442</v>
      </c>
      <c r="AC72" s="51">
        <v>1637267306</v>
      </c>
      <c r="AE72" s="43" t="s">
        <v>92</v>
      </c>
      <c r="AF72" s="50">
        <v>941232913</v>
      </c>
      <c r="AG72" s="50">
        <v>468072179</v>
      </c>
      <c r="AH72" s="50">
        <v>462641124</v>
      </c>
      <c r="AI72" s="50">
        <v>257148</v>
      </c>
      <c r="AJ72" s="50">
        <v>11516989</v>
      </c>
      <c r="AK72" s="59">
        <f t="shared" si="13"/>
        <v>1883720353</v>
      </c>
      <c r="AL72" s="50">
        <v>40184944</v>
      </c>
      <c r="AM72" s="51">
        <v>1923905297</v>
      </c>
      <c r="AO72" s="43" t="s">
        <v>92</v>
      </c>
      <c r="AP72" s="50">
        <v>1065873711</v>
      </c>
      <c r="AQ72" s="50">
        <v>457624411</v>
      </c>
      <c r="AR72" s="50">
        <v>463640642</v>
      </c>
      <c r="AS72" s="50">
        <v>131333</v>
      </c>
      <c r="AT72" s="50">
        <v>31919957</v>
      </c>
      <c r="AU72" s="59">
        <f t="shared" si="14"/>
        <v>2019190054</v>
      </c>
      <c r="AV72" s="50">
        <v>38166088</v>
      </c>
      <c r="AW72" s="51">
        <v>2057356142</v>
      </c>
    </row>
    <row r="73" spans="1:49" s="10" customFormat="1" ht="12.75" x14ac:dyDescent="0.2">
      <c r="A73" s="43" t="s">
        <v>93</v>
      </c>
      <c r="B73" s="50">
        <v>3595417</v>
      </c>
      <c r="C73" s="50">
        <v>103054323</v>
      </c>
      <c r="D73" s="50">
        <v>101652177</v>
      </c>
      <c r="E73" s="50"/>
      <c r="F73" s="50">
        <v>1098032</v>
      </c>
      <c r="G73" s="63">
        <f t="shared" si="10"/>
        <v>209399949</v>
      </c>
      <c r="H73" s="50">
        <v>51200173</v>
      </c>
      <c r="I73" s="51">
        <v>260600122</v>
      </c>
      <c r="K73" s="43" t="s">
        <v>93</v>
      </c>
      <c r="L73" s="50">
        <v>1665259</v>
      </c>
      <c r="M73" s="50">
        <v>74607261</v>
      </c>
      <c r="N73" s="50">
        <v>108039853</v>
      </c>
      <c r="O73" s="50"/>
      <c r="P73" s="50">
        <v>1509294</v>
      </c>
      <c r="Q73" s="63">
        <f t="shared" si="11"/>
        <v>185821667</v>
      </c>
      <c r="R73" s="50">
        <v>48253958</v>
      </c>
      <c r="S73" s="51">
        <v>234075625</v>
      </c>
      <c r="U73" s="43" t="s">
        <v>93</v>
      </c>
      <c r="V73" s="50">
        <v>10068939</v>
      </c>
      <c r="W73" s="50">
        <v>110813594</v>
      </c>
      <c r="X73" s="50">
        <v>96349675</v>
      </c>
      <c r="Y73" s="50"/>
      <c r="Z73" s="50">
        <v>1018150</v>
      </c>
      <c r="AA73" s="59">
        <f t="shared" si="12"/>
        <v>218250358</v>
      </c>
      <c r="AB73" s="50">
        <v>32245907</v>
      </c>
      <c r="AC73" s="51">
        <v>250496265</v>
      </c>
      <c r="AE73" s="43" t="s">
        <v>93</v>
      </c>
      <c r="AF73" s="50">
        <v>15476215</v>
      </c>
      <c r="AG73" s="50">
        <v>103542511</v>
      </c>
      <c r="AH73" s="50">
        <v>75455744</v>
      </c>
      <c r="AI73" s="50">
        <v>0</v>
      </c>
      <c r="AJ73" s="50">
        <v>3747255</v>
      </c>
      <c r="AK73" s="59">
        <f t="shared" si="13"/>
        <v>198221725</v>
      </c>
      <c r="AL73" s="50">
        <v>17033406</v>
      </c>
      <c r="AM73" s="51">
        <v>215255131</v>
      </c>
      <c r="AO73" s="43" t="s">
        <v>93</v>
      </c>
      <c r="AP73" s="50">
        <v>7352127</v>
      </c>
      <c r="AQ73" s="50">
        <v>119915868</v>
      </c>
      <c r="AR73" s="50">
        <v>51032684</v>
      </c>
      <c r="AS73" s="50"/>
      <c r="AT73" s="50">
        <v>3314529</v>
      </c>
      <c r="AU73" s="59">
        <f t="shared" si="14"/>
        <v>181615208</v>
      </c>
      <c r="AV73" s="50">
        <v>19640067</v>
      </c>
      <c r="AW73" s="51">
        <v>201255275</v>
      </c>
    </row>
    <row r="74" spans="1:49" s="10" customFormat="1" ht="12.75" x14ac:dyDescent="0.2">
      <c r="A74" s="43" t="s">
        <v>94</v>
      </c>
      <c r="B74" s="50">
        <v>79784589</v>
      </c>
      <c r="C74" s="50">
        <v>185077849</v>
      </c>
      <c r="D74" s="50">
        <v>123403724</v>
      </c>
      <c r="E74" s="50">
        <v>5379030</v>
      </c>
      <c r="F74" s="50">
        <v>15365715</v>
      </c>
      <c r="G74" s="63">
        <f t="shared" si="10"/>
        <v>409010907</v>
      </c>
      <c r="H74" s="50"/>
      <c r="I74" s="51">
        <v>409010907</v>
      </c>
      <c r="K74" s="43" t="s">
        <v>94</v>
      </c>
      <c r="L74" s="50">
        <v>75395501</v>
      </c>
      <c r="M74" s="50">
        <v>140167303</v>
      </c>
      <c r="N74" s="50">
        <v>105449322</v>
      </c>
      <c r="O74" s="50">
        <v>9608738</v>
      </c>
      <c r="P74" s="50">
        <v>35420408</v>
      </c>
      <c r="Q74" s="63">
        <f t="shared" si="11"/>
        <v>366041272</v>
      </c>
      <c r="R74" s="50"/>
      <c r="S74" s="51">
        <v>366041272</v>
      </c>
      <c r="U74" s="43" t="s">
        <v>94</v>
      </c>
      <c r="V74" s="50">
        <v>76090926</v>
      </c>
      <c r="W74" s="50">
        <v>166971228</v>
      </c>
      <c r="X74" s="50">
        <v>108687666</v>
      </c>
      <c r="Y74" s="50">
        <v>5806519</v>
      </c>
      <c r="Z74" s="50">
        <v>15914512</v>
      </c>
      <c r="AA74" s="59">
        <f t="shared" si="12"/>
        <v>373470851</v>
      </c>
      <c r="AB74" s="50"/>
      <c r="AC74" s="51">
        <v>373470851</v>
      </c>
      <c r="AE74" s="43" t="s">
        <v>94</v>
      </c>
      <c r="AF74" s="50">
        <v>62909171</v>
      </c>
      <c r="AG74" s="50">
        <v>201669944</v>
      </c>
      <c r="AH74" s="50">
        <v>81243740</v>
      </c>
      <c r="AI74" s="50">
        <v>3275464</v>
      </c>
      <c r="AJ74" s="50">
        <v>16516383</v>
      </c>
      <c r="AK74" s="59">
        <f t="shared" si="13"/>
        <v>365614702</v>
      </c>
      <c r="AL74" s="50"/>
      <c r="AM74" s="51">
        <v>365614702</v>
      </c>
      <c r="AO74" s="43" t="s">
        <v>94</v>
      </c>
      <c r="AP74" s="50">
        <v>77607273</v>
      </c>
      <c r="AQ74" s="50">
        <v>205494829</v>
      </c>
      <c r="AR74" s="50">
        <v>84491618</v>
      </c>
      <c r="AS74" s="50">
        <v>3079913</v>
      </c>
      <c r="AT74" s="50">
        <v>14502307</v>
      </c>
      <c r="AU74" s="59">
        <f t="shared" si="14"/>
        <v>385175940</v>
      </c>
      <c r="AV74" s="50"/>
      <c r="AW74" s="51">
        <v>385175940</v>
      </c>
    </row>
    <row r="75" spans="1:49" s="10" customFormat="1" ht="12.75" x14ac:dyDescent="0.2">
      <c r="A75" s="43" t="s">
        <v>95</v>
      </c>
      <c r="B75" s="50">
        <v>22125668</v>
      </c>
      <c r="C75" s="50">
        <v>39986419</v>
      </c>
      <c r="D75" s="50"/>
      <c r="E75" s="50"/>
      <c r="F75" s="50">
        <v>4618094</v>
      </c>
      <c r="G75" s="63">
        <f t="shared" si="10"/>
        <v>66730181</v>
      </c>
      <c r="H75" s="50"/>
      <c r="I75" s="51">
        <v>66730181</v>
      </c>
      <c r="K75" s="43" t="s">
        <v>95</v>
      </c>
      <c r="L75" s="50">
        <v>23569931</v>
      </c>
      <c r="M75" s="50">
        <v>32173337</v>
      </c>
      <c r="N75" s="50"/>
      <c r="O75" s="50"/>
      <c r="P75" s="50">
        <v>4756361</v>
      </c>
      <c r="Q75" s="63">
        <f t="shared" si="11"/>
        <v>60499629</v>
      </c>
      <c r="R75" s="50"/>
      <c r="S75" s="51">
        <v>60499629</v>
      </c>
      <c r="U75" s="43" t="s">
        <v>95</v>
      </c>
      <c r="V75" s="50">
        <v>23330355</v>
      </c>
      <c r="W75" s="50">
        <v>28865760</v>
      </c>
      <c r="X75" s="50"/>
      <c r="Y75" s="50"/>
      <c r="Z75" s="50">
        <v>5192768</v>
      </c>
      <c r="AA75" s="59">
        <f t="shared" si="12"/>
        <v>57388883</v>
      </c>
      <c r="AB75" s="50"/>
      <c r="AC75" s="51">
        <v>57388883</v>
      </c>
      <c r="AE75" s="43" t="s">
        <v>95</v>
      </c>
      <c r="AF75" s="50">
        <v>51675300</v>
      </c>
      <c r="AG75" s="50">
        <v>30693236</v>
      </c>
      <c r="AH75" s="50"/>
      <c r="AI75" s="50">
        <v>0</v>
      </c>
      <c r="AJ75" s="50">
        <v>4968268</v>
      </c>
      <c r="AK75" s="59">
        <f t="shared" si="13"/>
        <v>87336804</v>
      </c>
      <c r="AL75" s="50"/>
      <c r="AM75" s="51">
        <v>87336804</v>
      </c>
      <c r="AO75" s="43" t="s">
        <v>95</v>
      </c>
      <c r="AP75" s="50">
        <v>32246014</v>
      </c>
      <c r="AQ75" s="50">
        <v>42885003</v>
      </c>
      <c r="AR75" s="50">
        <v>2354798</v>
      </c>
      <c r="AS75" s="50">
        <v>0</v>
      </c>
      <c r="AT75" s="50">
        <v>10523139</v>
      </c>
      <c r="AU75" s="59">
        <f t="shared" si="14"/>
        <v>88008954</v>
      </c>
      <c r="AV75" s="50">
        <v>0</v>
      </c>
      <c r="AW75" s="51">
        <v>88008954</v>
      </c>
    </row>
    <row r="76" spans="1:49" s="10" customFormat="1" ht="12.75" x14ac:dyDescent="0.2">
      <c r="A76" s="43" t="s">
        <v>96</v>
      </c>
      <c r="B76" s="50">
        <v>64193208</v>
      </c>
      <c r="C76" s="50">
        <v>5073341</v>
      </c>
      <c r="D76" s="50">
        <v>3808712</v>
      </c>
      <c r="E76" s="50"/>
      <c r="F76" s="50"/>
      <c r="G76" s="63">
        <f t="shared" si="10"/>
        <v>73075261</v>
      </c>
      <c r="H76" s="50">
        <v>899861</v>
      </c>
      <c r="I76" s="51">
        <v>73975122</v>
      </c>
      <c r="K76" s="43" t="s">
        <v>96</v>
      </c>
      <c r="L76" s="50">
        <v>11505585</v>
      </c>
      <c r="M76" s="50">
        <v>4622458</v>
      </c>
      <c r="N76" s="50">
        <v>4350368</v>
      </c>
      <c r="O76" s="50">
        <v>0</v>
      </c>
      <c r="P76" s="50"/>
      <c r="Q76" s="63">
        <f t="shared" si="11"/>
        <v>20478411</v>
      </c>
      <c r="R76" s="50">
        <v>1082974</v>
      </c>
      <c r="S76" s="51">
        <v>21561385</v>
      </c>
      <c r="U76" s="43" t="s">
        <v>96</v>
      </c>
      <c r="V76" s="50">
        <v>12662445</v>
      </c>
      <c r="W76" s="50">
        <v>4223653</v>
      </c>
      <c r="X76" s="50"/>
      <c r="Y76" s="50">
        <v>0</v>
      </c>
      <c r="Z76" s="50"/>
      <c r="AA76" s="59">
        <f t="shared" si="12"/>
        <v>16886098</v>
      </c>
      <c r="AB76" s="50"/>
      <c r="AC76" s="51">
        <v>16886098</v>
      </c>
      <c r="AE76" s="43" t="s">
        <v>96</v>
      </c>
      <c r="AF76" s="50">
        <v>13266715</v>
      </c>
      <c r="AG76" s="50">
        <v>3330185</v>
      </c>
      <c r="AH76" s="50"/>
      <c r="AI76" s="50">
        <v>0</v>
      </c>
      <c r="AJ76" s="50"/>
      <c r="AK76" s="59">
        <f t="shared" si="13"/>
        <v>16596900</v>
      </c>
      <c r="AL76" s="50"/>
      <c r="AM76" s="51">
        <v>16596900</v>
      </c>
      <c r="AO76" s="43" t="s">
        <v>96</v>
      </c>
      <c r="AP76" s="50">
        <v>25648260</v>
      </c>
      <c r="AQ76" s="50">
        <v>2887357</v>
      </c>
      <c r="AR76" s="50"/>
      <c r="AS76" s="50">
        <v>5652</v>
      </c>
      <c r="AT76" s="50"/>
      <c r="AU76" s="59">
        <f t="shared" si="14"/>
        <v>28541269</v>
      </c>
      <c r="AV76" s="50"/>
      <c r="AW76" s="51">
        <v>28541269</v>
      </c>
    </row>
    <row r="77" spans="1:49" s="10" customFormat="1" ht="12.75" x14ac:dyDescent="0.2">
      <c r="A77" s="43" t="s">
        <v>97</v>
      </c>
      <c r="B77" s="50">
        <v>91721545</v>
      </c>
      <c r="C77" s="50">
        <v>81001294</v>
      </c>
      <c r="D77" s="50"/>
      <c r="E77" s="50">
        <v>16247</v>
      </c>
      <c r="F77" s="50">
        <v>2090782</v>
      </c>
      <c r="G77" s="63">
        <f t="shared" si="10"/>
        <v>174829868</v>
      </c>
      <c r="H77" s="50"/>
      <c r="I77" s="51">
        <v>174829868</v>
      </c>
      <c r="K77" s="43" t="s">
        <v>97</v>
      </c>
      <c r="L77" s="50">
        <v>106271333</v>
      </c>
      <c r="M77" s="50">
        <v>72215828</v>
      </c>
      <c r="N77" s="50"/>
      <c r="O77" s="50">
        <v>12157</v>
      </c>
      <c r="P77" s="50">
        <v>4710367</v>
      </c>
      <c r="Q77" s="63">
        <f t="shared" si="11"/>
        <v>183209685</v>
      </c>
      <c r="R77" s="50"/>
      <c r="S77" s="51">
        <v>183209685</v>
      </c>
      <c r="U77" s="43" t="s">
        <v>97</v>
      </c>
      <c r="V77" s="50">
        <v>107687365</v>
      </c>
      <c r="W77" s="50">
        <v>81227098</v>
      </c>
      <c r="X77" s="50"/>
      <c r="Y77" s="50">
        <v>11513</v>
      </c>
      <c r="Z77" s="50">
        <v>2812938</v>
      </c>
      <c r="AA77" s="59">
        <f t="shared" si="12"/>
        <v>191738914</v>
      </c>
      <c r="AB77" s="50"/>
      <c r="AC77" s="51">
        <v>191738914</v>
      </c>
      <c r="AE77" s="43" t="s">
        <v>97</v>
      </c>
      <c r="AF77" s="50">
        <v>104560001</v>
      </c>
      <c r="AG77" s="50">
        <v>89518907</v>
      </c>
      <c r="AH77" s="50"/>
      <c r="AI77" s="50">
        <v>4899</v>
      </c>
      <c r="AJ77" s="50">
        <v>4141858</v>
      </c>
      <c r="AK77" s="59">
        <f t="shared" si="13"/>
        <v>198225665</v>
      </c>
      <c r="AL77" s="50"/>
      <c r="AM77" s="51">
        <v>198225665</v>
      </c>
      <c r="AO77" s="43" t="s">
        <v>97</v>
      </c>
      <c r="AP77" s="50">
        <v>99634211</v>
      </c>
      <c r="AQ77" s="50">
        <v>57638227</v>
      </c>
      <c r="AR77" s="50">
        <v>28345665</v>
      </c>
      <c r="AS77" s="50">
        <v>45540</v>
      </c>
      <c r="AT77" s="50">
        <v>4324383</v>
      </c>
      <c r="AU77" s="59">
        <f t="shared" si="14"/>
        <v>189988026</v>
      </c>
      <c r="AV77" s="50"/>
      <c r="AW77" s="51">
        <v>189988026</v>
      </c>
    </row>
    <row r="78" spans="1:49" s="10" customFormat="1" ht="12.75" x14ac:dyDescent="0.2">
      <c r="A78" s="43" t="s">
        <v>98</v>
      </c>
      <c r="B78" s="50">
        <v>136611214</v>
      </c>
      <c r="C78" s="50">
        <v>18768529</v>
      </c>
      <c r="D78" s="50"/>
      <c r="E78" s="50"/>
      <c r="F78" s="50">
        <v>18948</v>
      </c>
      <c r="G78" s="63">
        <f t="shared" si="10"/>
        <v>155398691</v>
      </c>
      <c r="H78" s="50"/>
      <c r="I78" s="51">
        <v>155398691</v>
      </c>
      <c r="K78" s="43" t="s">
        <v>98</v>
      </c>
      <c r="L78" s="50">
        <v>137877220</v>
      </c>
      <c r="M78" s="50">
        <v>38719330</v>
      </c>
      <c r="N78" s="50"/>
      <c r="O78" s="50"/>
      <c r="P78" s="50">
        <v>2289064</v>
      </c>
      <c r="Q78" s="63">
        <f t="shared" si="11"/>
        <v>178885614</v>
      </c>
      <c r="R78" s="50"/>
      <c r="S78" s="51">
        <v>178885614</v>
      </c>
      <c r="U78" s="43" t="s">
        <v>98</v>
      </c>
      <c r="V78" s="50">
        <v>155282607</v>
      </c>
      <c r="W78" s="50">
        <v>25778104</v>
      </c>
      <c r="X78" s="50"/>
      <c r="Y78" s="50"/>
      <c r="Z78" s="50"/>
      <c r="AA78" s="59">
        <f t="shared" si="12"/>
        <v>181060711</v>
      </c>
      <c r="AB78" s="50"/>
      <c r="AC78" s="51">
        <v>181060711</v>
      </c>
      <c r="AE78" s="43" t="s">
        <v>98</v>
      </c>
      <c r="AF78" s="50">
        <v>167465488</v>
      </c>
      <c r="AG78" s="50">
        <v>55846754</v>
      </c>
      <c r="AH78" s="50"/>
      <c r="AI78" s="50"/>
      <c r="AJ78" s="50">
        <v>1324544</v>
      </c>
      <c r="AK78" s="59">
        <f t="shared" si="13"/>
        <v>224636786</v>
      </c>
      <c r="AL78" s="50"/>
      <c r="AM78" s="51">
        <v>224636786</v>
      </c>
      <c r="AO78" s="43" t="s">
        <v>98</v>
      </c>
      <c r="AP78" s="50">
        <v>175675954</v>
      </c>
      <c r="AQ78" s="50">
        <v>39667865</v>
      </c>
      <c r="AR78" s="50"/>
      <c r="AS78" s="50"/>
      <c r="AT78" s="50"/>
      <c r="AU78" s="59">
        <f t="shared" si="14"/>
        <v>215343819</v>
      </c>
      <c r="AV78" s="50"/>
      <c r="AW78" s="51">
        <v>215343819</v>
      </c>
    </row>
    <row r="79" spans="1:49" s="10" customFormat="1" ht="12.75" x14ac:dyDescent="0.2">
      <c r="A79" s="43" t="s">
        <v>99</v>
      </c>
      <c r="B79" s="50">
        <v>11684274</v>
      </c>
      <c r="C79" s="50">
        <v>475764</v>
      </c>
      <c r="D79" s="50"/>
      <c r="E79" s="50">
        <v>1552198</v>
      </c>
      <c r="F79" s="50"/>
      <c r="G79" s="63">
        <f t="shared" si="10"/>
        <v>13712236</v>
      </c>
      <c r="H79" s="50"/>
      <c r="I79" s="51">
        <v>13712236</v>
      </c>
      <c r="K79" s="43" t="s">
        <v>99</v>
      </c>
      <c r="L79" s="50">
        <v>16027968</v>
      </c>
      <c r="M79" s="50">
        <v>864864</v>
      </c>
      <c r="N79" s="50"/>
      <c r="O79" s="50">
        <v>602159</v>
      </c>
      <c r="P79" s="50"/>
      <c r="Q79" s="63">
        <f t="shared" si="11"/>
        <v>17494991</v>
      </c>
      <c r="R79" s="50"/>
      <c r="S79" s="51">
        <v>17494991</v>
      </c>
      <c r="U79" s="43" t="s">
        <v>99</v>
      </c>
      <c r="V79" s="50">
        <v>15415365</v>
      </c>
      <c r="W79" s="50">
        <v>493744</v>
      </c>
      <c r="X79" s="50"/>
      <c r="Y79" s="50">
        <v>1520722</v>
      </c>
      <c r="Z79" s="50"/>
      <c r="AA79" s="59">
        <f t="shared" si="12"/>
        <v>17429831</v>
      </c>
      <c r="AB79" s="50"/>
      <c r="AC79" s="51">
        <v>17429831</v>
      </c>
      <c r="AE79" s="43" t="s">
        <v>99</v>
      </c>
      <c r="AF79" s="50">
        <v>16624304</v>
      </c>
      <c r="AG79" s="50">
        <v>539232</v>
      </c>
      <c r="AH79" s="50"/>
      <c r="AI79" s="50">
        <v>1811680</v>
      </c>
      <c r="AJ79" s="50"/>
      <c r="AK79" s="59">
        <f t="shared" si="13"/>
        <v>18975216</v>
      </c>
      <c r="AL79" s="50"/>
      <c r="AM79" s="51">
        <v>18975216</v>
      </c>
      <c r="AO79" s="43" t="s">
        <v>99</v>
      </c>
      <c r="AP79" s="50">
        <v>17049431</v>
      </c>
      <c r="AQ79" s="50">
        <v>397682</v>
      </c>
      <c r="AR79" s="50"/>
      <c r="AS79" s="50">
        <v>2290274</v>
      </c>
      <c r="AT79" s="50"/>
      <c r="AU79" s="59">
        <f t="shared" si="14"/>
        <v>19737387</v>
      </c>
      <c r="AV79" s="50"/>
      <c r="AW79" s="51">
        <v>19737387</v>
      </c>
    </row>
    <row r="80" spans="1:49" s="10" customFormat="1" ht="12.75" x14ac:dyDescent="0.2">
      <c r="A80" s="43" t="s">
        <v>100</v>
      </c>
      <c r="B80" s="50">
        <v>173718</v>
      </c>
      <c r="C80" s="50"/>
      <c r="D80" s="50"/>
      <c r="E80" s="50"/>
      <c r="F80" s="50"/>
      <c r="G80" s="63">
        <f t="shared" si="10"/>
        <v>173718</v>
      </c>
      <c r="H80" s="50"/>
      <c r="I80" s="51">
        <v>173718</v>
      </c>
      <c r="K80" s="43" t="s">
        <v>100</v>
      </c>
      <c r="L80" s="50">
        <v>1731941</v>
      </c>
      <c r="M80" s="50"/>
      <c r="N80" s="50"/>
      <c r="O80" s="50"/>
      <c r="P80" s="50"/>
      <c r="Q80" s="63">
        <f t="shared" si="11"/>
        <v>1731941</v>
      </c>
      <c r="R80" s="50"/>
      <c r="S80" s="51">
        <v>1731941</v>
      </c>
      <c r="U80" s="43" t="s">
        <v>100</v>
      </c>
      <c r="V80" s="50">
        <v>1573751</v>
      </c>
      <c r="W80" s="50"/>
      <c r="X80" s="50"/>
      <c r="Y80" s="50"/>
      <c r="Z80" s="50"/>
      <c r="AA80" s="59">
        <f t="shared" si="12"/>
        <v>1573751</v>
      </c>
      <c r="AB80" s="50"/>
      <c r="AC80" s="51">
        <v>1573751</v>
      </c>
      <c r="AE80" s="43" t="s">
        <v>100</v>
      </c>
      <c r="AF80" s="50">
        <v>1536382</v>
      </c>
      <c r="AG80" s="50"/>
      <c r="AH80" s="50"/>
      <c r="AI80" s="50">
        <v>24572</v>
      </c>
      <c r="AJ80" s="50"/>
      <c r="AK80" s="59">
        <f t="shared" si="13"/>
        <v>1560954</v>
      </c>
      <c r="AL80" s="50"/>
      <c r="AM80" s="51">
        <v>1560954</v>
      </c>
      <c r="AO80" s="43" t="s">
        <v>100</v>
      </c>
      <c r="AP80" s="50">
        <v>216112</v>
      </c>
      <c r="AQ80" s="50"/>
      <c r="AR80" s="50"/>
      <c r="AS80" s="50">
        <v>65769</v>
      </c>
      <c r="AT80" s="50"/>
      <c r="AU80" s="59">
        <f t="shared" si="14"/>
        <v>281881</v>
      </c>
      <c r="AV80" s="50"/>
      <c r="AW80" s="51">
        <v>281881</v>
      </c>
    </row>
    <row r="81" spans="1:49" s="10" customFormat="1" ht="12.75" x14ac:dyDescent="0.2">
      <c r="A81" s="43" t="s">
        <v>101</v>
      </c>
      <c r="B81" s="50">
        <v>22309539</v>
      </c>
      <c r="C81" s="50">
        <v>595122</v>
      </c>
      <c r="D81" s="50"/>
      <c r="E81" s="50"/>
      <c r="F81" s="50">
        <v>822457</v>
      </c>
      <c r="G81" s="63">
        <f t="shared" si="10"/>
        <v>23727118</v>
      </c>
      <c r="H81" s="50"/>
      <c r="I81" s="51">
        <v>23727118</v>
      </c>
      <c r="K81" s="43" t="s">
        <v>101</v>
      </c>
      <c r="L81" s="50">
        <v>12975429</v>
      </c>
      <c r="M81" s="50">
        <v>3368672</v>
      </c>
      <c r="N81" s="50"/>
      <c r="O81" s="50"/>
      <c r="P81" s="50">
        <v>1152603</v>
      </c>
      <c r="Q81" s="63">
        <f t="shared" si="11"/>
        <v>17496704</v>
      </c>
      <c r="R81" s="50"/>
      <c r="S81" s="51">
        <v>17496704</v>
      </c>
      <c r="U81" s="43" t="s">
        <v>101</v>
      </c>
      <c r="V81" s="50">
        <v>20665452</v>
      </c>
      <c r="W81" s="50">
        <v>3257391</v>
      </c>
      <c r="X81" s="50"/>
      <c r="Y81" s="50">
        <v>5141</v>
      </c>
      <c r="Z81" s="50">
        <v>987681</v>
      </c>
      <c r="AA81" s="59">
        <f t="shared" si="12"/>
        <v>24915665</v>
      </c>
      <c r="AB81" s="50"/>
      <c r="AC81" s="51">
        <v>24915665</v>
      </c>
      <c r="AE81" s="43" t="s">
        <v>101</v>
      </c>
      <c r="AF81" s="50">
        <v>25406553</v>
      </c>
      <c r="AG81" s="50">
        <v>3160277</v>
      </c>
      <c r="AH81" s="50"/>
      <c r="AI81" s="50">
        <v>29361</v>
      </c>
      <c r="AJ81" s="50">
        <v>1235991</v>
      </c>
      <c r="AK81" s="59">
        <f t="shared" si="13"/>
        <v>29832182</v>
      </c>
      <c r="AL81" s="50"/>
      <c r="AM81" s="51">
        <v>29832182</v>
      </c>
      <c r="AO81" s="43" t="s">
        <v>101</v>
      </c>
      <c r="AP81" s="50">
        <v>26032533</v>
      </c>
      <c r="AQ81" s="50">
        <v>2300723</v>
      </c>
      <c r="AR81" s="50"/>
      <c r="AS81" s="50"/>
      <c r="AT81" s="50">
        <v>222815</v>
      </c>
      <c r="AU81" s="59">
        <f t="shared" si="14"/>
        <v>28556071</v>
      </c>
      <c r="AV81" s="50"/>
      <c r="AW81" s="51">
        <v>28556071</v>
      </c>
    </row>
    <row r="82" spans="1:49" s="10" customFormat="1" ht="12.75" x14ac:dyDescent="0.2">
      <c r="A82" s="43" t="s">
        <v>102</v>
      </c>
      <c r="B82" s="50">
        <v>295683</v>
      </c>
      <c r="C82" s="50">
        <v>2838788</v>
      </c>
      <c r="D82" s="50"/>
      <c r="E82" s="50"/>
      <c r="F82" s="50"/>
      <c r="G82" s="63">
        <f t="shared" si="10"/>
        <v>3134471</v>
      </c>
      <c r="H82" s="50"/>
      <c r="I82" s="51">
        <v>3134471</v>
      </c>
      <c r="K82" s="43" t="s">
        <v>102</v>
      </c>
      <c r="L82" s="50">
        <v>808164</v>
      </c>
      <c r="M82" s="50">
        <v>3397880</v>
      </c>
      <c r="N82" s="50"/>
      <c r="O82" s="50"/>
      <c r="P82" s="50">
        <v>16337</v>
      </c>
      <c r="Q82" s="63">
        <f t="shared" si="11"/>
        <v>4222381</v>
      </c>
      <c r="R82" s="50"/>
      <c r="S82" s="51">
        <v>4222381</v>
      </c>
      <c r="U82" s="43" t="s">
        <v>102</v>
      </c>
      <c r="V82" s="50">
        <v>212752</v>
      </c>
      <c r="W82" s="50">
        <v>3031731</v>
      </c>
      <c r="X82" s="50"/>
      <c r="Y82" s="50"/>
      <c r="Z82" s="50"/>
      <c r="AA82" s="59">
        <f t="shared" si="12"/>
        <v>3244483</v>
      </c>
      <c r="AB82" s="50"/>
      <c r="AC82" s="51">
        <v>3244483</v>
      </c>
      <c r="AE82" s="43" t="s">
        <v>102</v>
      </c>
      <c r="AF82" s="50">
        <v>119285</v>
      </c>
      <c r="AG82" s="50">
        <v>2555192</v>
      </c>
      <c r="AH82" s="50"/>
      <c r="AI82" s="50"/>
      <c r="AJ82" s="50"/>
      <c r="AK82" s="59">
        <f t="shared" si="13"/>
        <v>2674477</v>
      </c>
      <c r="AL82" s="50"/>
      <c r="AM82" s="51">
        <v>2674477</v>
      </c>
      <c r="AO82" s="43" t="s">
        <v>102</v>
      </c>
      <c r="AP82" s="50">
        <v>1340885</v>
      </c>
      <c r="AQ82" s="50">
        <v>3413349</v>
      </c>
      <c r="AR82" s="50"/>
      <c r="AS82" s="50"/>
      <c r="AT82" s="50">
        <v>1422691</v>
      </c>
      <c r="AU82" s="59">
        <f t="shared" si="14"/>
        <v>6176925</v>
      </c>
      <c r="AV82" s="50"/>
      <c r="AW82" s="51">
        <v>6176925</v>
      </c>
    </row>
    <row r="83" spans="1:49" s="10" customFormat="1" ht="12.75" x14ac:dyDescent="0.2">
      <c r="A83" s="43" t="s">
        <v>103</v>
      </c>
      <c r="B83" s="50">
        <v>22169957</v>
      </c>
      <c r="C83" s="50">
        <v>249393615</v>
      </c>
      <c r="D83" s="50">
        <v>245809135</v>
      </c>
      <c r="E83" s="50"/>
      <c r="F83" s="50"/>
      <c r="G83" s="63">
        <f t="shared" si="10"/>
        <v>517372707</v>
      </c>
      <c r="H83" s="50">
        <v>94545163</v>
      </c>
      <c r="I83" s="51">
        <v>611917870</v>
      </c>
      <c r="K83" s="43" t="s">
        <v>103</v>
      </c>
      <c r="L83" s="50">
        <v>46906651</v>
      </c>
      <c r="M83" s="50">
        <v>201334626</v>
      </c>
      <c r="N83" s="50">
        <v>137556853</v>
      </c>
      <c r="O83" s="50"/>
      <c r="P83" s="50"/>
      <c r="Q83" s="63">
        <f t="shared" si="11"/>
        <v>385798130</v>
      </c>
      <c r="R83" s="50">
        <v>82684376</v>
      </c>
      <c r="S83" s="51">
        <v>468482506</v>
      </c>
      <c r="U83" s="43" t="s">
        <v>103</v>
      </c>
      <c r="V83" s="50">
        <v>53884248</v>
      </c>
      <c r="W83" s="50">
        <v>251588896</v>
      </c>
      <c r="X83" s="50">
        <v>94498954</v>
      </c>
      <c r="Y83" s="50"/>
      <c r="Z83" s="50"/>
      <c r="AA83" s="59">
        <f t="shared" si="12"/>
        <v>399972098</v>
      </c>
      <c r="AB83" s="50">
        <v>83161710</v>
      </c>
      <c r="AC83" s="51">
        <v>483133808</v>
      </c>
      <c r="AE83" s="43" t="s">
        <v>103</v>
      </c>
      <c r="AF83" s="50">
        <v>77293008</v>
      </c>
      <c r="AG83" s="50">
        <v>206737437</v>
      </c>
      <c r="AH83" s="50">
        <v>128239632</v>
      </c>
      <c r="AI83" s="50"/>
      <c r="AJ83" s="50"/>
      <c r="AK83" s="59">
        <f t="shared" si="13"/>
        <v>412270077</v>
      </c>
      <c r="AL83" s="50">
        <v>88170492</v>
      </c>
      <c r="AM83" s="51">
        <v>500440569</v>
      </c>
      <c r="AO83" s="43" t="s">
        <v>103</v>
      </c>
      <c r="AP83" s="50">
        <v>71599783</v>
      </c>
      <c r="AQ83" s="50">
        <v>189800053</v>
      </c>
      <c r="AR83" s="50">
        <v>118196951</v>
      </c>
      <c r="AS83" s="50"/>
      <c r="AT83" s="50"/>
      <c r="AU83" s="59">
        <f t="shared" si="14"/>
        <v>379596787</v>
      </c>
      <c r="AV83" s="50">
        <v>84947538</v>
      </c>
      <c r="AW83" s="51">
        <v>464544325</v>
      </c>
    </row>
    <row r="84" spans="1:49" s="10" customFormat="1" ht="12.75" x14ac:dyDescent="0.2">
      <c r="A84" s="43" t="s">
        <v>104</v>
      </c>
      <c r="B84" s="50">
        <v>726611328</v>
      </c>
      <c r="C84" s="50">
        <v>607844695</v>
      </c>
      <c r="D84" s="50">
        <v>294336303</v>
      </c>
      <c r="E84" s="50">
        <v>200841</v>
      </c>
      <c r="F84" s="50">
        <v>7003134</v>
      </c>
      <c r="G84" s="63">
        <f t="shared" si="10"/>
        <v>1635996301</v>
      </c>
      <c r="H84" s="50">
        <v>403218122</v>
      </c>
      <c r="I84" s="51">
        <v>2039214423</v>
      </c>
      <c r="K84" s="43" t="s">
        <v>104</v>
      </c>
      <c r="L84" s="50">
        <v>949998967</v>
      </c>
      <c r="M84" s="50">
        <v>508387353</v>
      </c>
      <c r="N84" s="50">
        <v>507085993</v>
      </c>
      <c r="O84" s="50">
        <v>272009</v>
      </c>
      <c r="P84" s="50">
        <v>282990</v>
      </c>
      <c r="Q84" s="63">
        <f t="shared" si="11"/>
        <v>1966027312</v>
      </c>
      <c r="R84" s="50">
        <v>415219331</v>
      </c>
      <c r="S84" s="51">
        <v>2381246643</v>
      </c>
      <c r="U84" s="43" t="s">
        <v>104</v>
      </c>
      <c r="V84" s="50">
        <v>1036941129</v>
      </c>
      <c r="W84" s="50">
        <v>593396445</v>
      </c>
      <c r="X84" s="50">
        <v>471587844</v>
      </c>
      <c r="Y84" s="50">
        <v>161606</v>
      </c>
      <c r="Z84" s="50">
        <v>1964390</v>
      </c>
      <c r="AA84" s="59">
        <f t="shared" si="12"/>
        <v>2104051414</v>
      </c>
      <c r="AB84" s="50">
        <v>453746301</v>
      </c>
      <c r="AC84" s="51">
        <v>2557797715</v>
      </c>
      <c r="AE84" s="43" t="s">
        <v>104</v>
      </c>
      <c r="AF84" s="50">
        <v>1082727663</v>
      </c>
      <c r="AG84" s="50">
        <v>445887366</v>
      </c>
      <c r="AH84" s="50">
        <v>697930584</v>
      </c>
      <c r="AI84" s="50">
        <v>150150</v>
      </c>
      <c r="AJ84" s="50">
        <v>1703455</v>
      </c>
      <c r="AK84" s="59">
        <f t="shared" si="13"/>
        <v>2228399218</v>
      </c>
      <c r="AL84" s="50">
        <v>472943064</v>
      </c>
      <c r="AM84" s="51">
        <v>2701342282</v>
      </c>
      <c r="AO84" s="43" t="s">
        <v>104</v>
      </c>
      <c r="AP84" s="50">
        <v>1048128040</v>
      </c>
      <c r="AQ84" s="50">
        <v>741068924</v>
      </c>
      <c r="AR84" s="50">
        <v>419863160</v>
      </c>
      <c r="AS84" s="50">
        <v>314964</v>
      </c>
      <c r="AT84" s="50">
        <v>1410148</v>
      </c>
      <c r="AU84" s="59">
        <f t="shared" si="14"/>
        <v>2210785236</v>
      </c>
      <c r="AV84" s="50">
        <v>457872223</v>
      </c>
      <c r="AW84" s="51">
        <v>2668657459</v>
      </c>
    </row>
    <row r="85" spans="1:49" s="10" customFormat="1" ht="12.75" x14ac:dyDescent="0.2">
      <c r="A85" s="43" t="s">
        <v>105</v>
      </c>
      <c r="B85" s="50">
        <v>23948305</v>
      </c>
      <c r="C85" s="50">
        <v>0</v>
      </c>
      <c r="D85" s="50"/>
      <c r="E85" s="50">
        <v>1002617</v>
      </c>
      <c r="F85" s="50"/>
      <c r="G85" s="63">
        <f t="shared" si="10"/>
        <v>24950922</v>
      </c>
      <c r="H85" s="50"/>
      <c r="I85" s="51">
        <v>24950922</v>
      </c>
      <c r="K85" s="43" t="s">
        <v>105</v>
      </c>
      <c r="L85" s="50">
        <v>23718796</v>
      </c>
      <c r="M85" s="50">
        <v>31700</v>
      </c>
      <c r="N85" s="50"/>
      <c r="O85" s="50">
        <v>751963</v>
      </c>
      <c r="P85" s="50"/>
      <c r="Q85" s="63">
        <f t="shared" si="11"/>
        <v>24502459</v>
      </c>
      <c r="R85" s="50"/>
      <c r="S85" s="51">
        <v>24502459</v>
      </c>
      <c r="U85" s="43" t="s">
        <v>105</v>
      </c>
      <c r="V85" s="50">
        <v>23877970</v>
      </c>
      <c r="W85" s="50">
        <v>803285</v>
      </c>
      <c r="X85" s="50"/>
      <c r="Y85" s="50">
        <v>501309</v>
      </c>
      <c r="Z85" s="50"/>
      <c r="AA85" s="59">
        <f t="shared" si="12"/>
        <v>25182564</v>
      </c>
      <c r="AB85" s="50"/>
      <c r="AC85" s="51">
        <v>25182564</v>
      </c>
      <c r="AE85" s="43" t="s">
        <v>105</v>
      </c>
      <c r="AF85" s="50">
        <v>23608154</v>
      </c>
      <c r="AG85" s="50">
        <v>620878</v>
      </c>
      <c r="AH85" s="50"/>
      <c r="AI85" s="50">
        <v>250654</v>
      </c>
      <c r="AJ85" s="50"/>
      <c r="AK85" s="59">
        <f t="shared" si="13"/>
        <v>24479686</v>
      </c>
      <c r="AL85" s="50"/>
      <c r="AM85" s="51">
        <v>24479686</v>
      </c>
      <c r="AO85" s="43" t="s">
        <v>105</v>
      </c>
      <c r="AP85" s="50">
        <v>24106892</v>
      </c>
      <c r="AQ85" s="50">
        <v>0</v>
      </c>
      <c r="AR85" s="50"/>
      <c r="AS85" s="50">
        <v>0</v>
      </c>
      <c r="AT85" s="50"/>
      <c r="AU85" s="59">
        <f t="shared" si="14"/>
        <v>24106892</v>
      </c>
      <c r="AV85" s="50"/>
      <c r="AW85" s="51">
        <v>24106892</v>
      </c>
    </row>
    <row r="86" spans="1:49" s="10" customFormat="1" ht="12.75" x14ac:dyDescent="0.2">
      <c r="A86" s="43" t="s">
        <v>106</v>
      </c>
      <c r="B86" s="50">
        <v>71661758</v>
      </c>
      <c r="C86" s="50">
        <v>95532551</v>
      </c>
      <c r="D86" s="50">
        <v>21835747</v>
      </c>
      <c r="E86" s="50">
        <v>67175</v>
      </c>
      <c r="F86" s="50">
        <v>20984856</v>
      </c>
      <c r="G86" s="63">
        <f t="shared" si="10"/>
        <v>210082087</v>
      </c>
      <c r="H86" s="50"/>
      <c r="I86" s="51">
        <v>210082087</v>
      </c>
      <c r="K86" s="43" t="s">
        <v>106</v>
      </c>
      <c r="L86" s="50">
        <v>80327460</v>
      </c>
      <c r="M86" s="50">
        <v>80910554</v>
      </c>
      <c r="N86" s="50">
        <v>22091784</v>
      </c>
      <c r="O86" s="50"/>
      <c r="P86" s="50">
        <v>35000108</v>
      </c>
      <c r="Q86" s="63">
        <f t="shared" si="11"/>
        <v>218329906</v>
      </c>
      <c r="R86" s="50"/>
      <c r="S86" s="51">
        <v>218329906</v>
      </c>
      <c r="U86" s="43" t="s">
        <v>106</v>
      </c>
      <c r="V86" s="50">
        <v>74532062</v>
      </c>
      <c r="W86" s="50">
        <v>70982497</v>
      </c>
      <c r="X86" s="50">
        <v>21128094</v>
      </c>
      <c r="Y86" s="50">
        <v>62037</v>
      </c>
      <c r="Z86" s="50">
        <v>14145083</v>
      </c>
      <c r="AA86" s="59">
        <f t="shared" si="12"/>
        <v>180849773</v>
      </c>
      <c r="AB86" s="50"/>
      <c r="AC86" s="51">
        <v>180849773</v>
      </c>
      <c r="AE86" s="43" t="s">
        <v>106</v>
      </c>
      <c r="AF86" s="50">
        <v>86916755</v>
      </c>
      <c r="AG86" s="50">
        <v>56707899</v>
      </c>
      <c r="AH86" s="50">
        <v>20548489</v>
      </c>
      <c r="AI86" s="50">
        <v>70460</v>
      </c>
      <c r="AJ86" s="50">
        <v>17853815</v>
      </c>
      <c r="AK86" s="59">
        <f t="shared" si="13"/>
        <v>182097418</v>
      </c>
      <c r="AL86" s="50"/>
      <c r="AM86" s="51">
        <v>182097418</v>
      </c>
      <c r="AO86" s="43" t="s">
        <v>106</v>
      </c>
      <c r="AP86" s="50">
        <v>80927462</v>
      </c>
      <c r="AQ86" s="50">
        <v>45978674</v>
      </c>
      <c r="AR86" s="50">
        <v>20235552</v>
      </c>
      <c r="AS86" s="50">
        <v>0</v>
      </c>
      <c r="AT86" s="50">
        <v>18534140</v>
      </c>
      <c r="AU86" s="59">
        <f t="shared" si="14"/>
        <v>165675828</v>
      </c>
      <c r="AV86" s="50"/>
      <c r="AW86" s="51">
        <v>165675828</v>
      </c>
    </row>
    <row r="87" spans="1:49" s="10" customFormat="1" ht="12.75" x14ac:dyDescent="0.2">
      <c r="A87" s="43" t="s">
        <v>107</v>
      </c>
      <c r="B87" s="50">
        <v>318986350</v>
      </c>
      <c r="C87" s="50">
        <v>154744251</v>
      </c>
      <c r="D87" s="50">
        <v>36340061</v>
      </c>
      <c r="E87" s="50">
        <v>1938075</v>
      </c>
      <c r="F87" s="50">
        <v>36648253</v>
      </c>
      <c r="G87" s="63">
        <f t="shared" si="10"/>
        <v>548656990</v>
      </c>
      <c r="H87" s="50"/>
      <c r="I87" s="51">
        <v>548656990</v>
      </c>
      <c r="K87" s="43" t="s">
        <v>107</v>
      </c>
      <c r="L87" s="50">
        <v>231431755</v>
      </c>
      <c r="M87" s="50">
        <v>151979942</v>
      </c>
      <c r="N87" s="50">
        <v>34868198</v>
      </c>
      <c r="O87" s="50">
        <v>2537021</v>
      </c>
      <c r="P87" s="50">
        <v>36932107</v>
      </c>
      <c r="Q87" s="63">
        <f t="shared" si="11"/>
        <v>457749023</v>
      </c>
      <c r="R87" s="50"/>
      <c r="S87" s="51">
        <v>457749023</v>
      </c>
      <c r="U87" s="43" t="s">
        <v>107</v>
      </c>
      <c r="V87" s="50">
        <v>580287512</v>
      </c>
      <c r="W87" s="50">
        <v>128554863</v>
      </c>
      <c r="X87" s="50">
        <v>33780499</v>
      </c>
      <c r="Y87" s="50">
        <v>2247437</v>
      </c>
      <c r="Z87" s="50">
        <v>44912620</v>
      </c>
      <c r="AA87" s="59">
        <f t="shared" si="12"/>
        <v>789782931</v>
      </c>
      <c r="AB87" s="50"/>
      <c r="AC87" s="51">
        <v>789782931</v>
      </c>
      <c r="AE87" s="43" t="s">
        <v>107</v>
      </c>
      <c r="AF87" s="50">
        <v>277243535</v>
      </c>
      <c r="AG87" s="50">
        <v>452695304</v>
      </c>
      <c r="AH87" s="50">
        <v>41447122</v>
      </c>
      <c r="AI87" s="50">
        <v>1424665</v>
      </c>
      <c r="AJ87" s="50">
        <v>33692413</v>
      </c>
      <c r="AK87" s="59">
        <f t="shared" si="13"/>
        <v>806503039</v>
      </c>
      <c r="AL87" s="50"/>
      <c r="AM87" s="51">
        <v>806503039</v>
      </c>
      <c r="AO87" s="43" t="s">
        <v>107</v>
      </c>
      <c r="AP87" s="50">
        <v>237612238</v>
      </c>
      <c r="AQ87" s="50">
        <v>481841638</v>
      </c>
      <c r="AR87" s="50">
        <v>38311158</v>
      </c>
      <c r="AS87" s="50">
        <v>923844</v>
      </c>
      <c r="AT87" s="50">
        <v>39186451</v>
      </c>
      <c r="AU87" s="59">
        <f t="shared" si="14"/>
        <v>797875329</v>
      </c>
      <c r="AV87" s="50"/>
      <c r="AW87" s="51">
        <v>797875329</v>
      </c>
    </row>
    <row r="88" spans="1:49" s="10" customFormat="1" ht="13.5" thickBot="1" x14ac:dyDescent="0.25">
      <c r="A88" s="44" t="s">
        <v>8</v>
      </c>
      <c r="B88" s="52">
        <v>75636072073</v>
      </c>
      <c r="C88" s="52">
        <v>46364014015</v>
      </c>
      <c r="D88" s="52">
        <v>63166604412</v>
      </c>
      <c r="E88" s="52">
        <v>1263475741</v>
      </c>
      <c r="F88" s="52">
        <v>6963316290</v>
      </c>
      <c r="G88" s="64">
        <f t="shared" si="10"/>
        <v>193393482531</v>
      </c>
      <c r="H88" s="52">
        <v>295476328195</v>
      </c>
      <c r="I88" s="53">
        <v>488869810726</v>
      </c>
      <c r="K88" s="43" t="s">
        <v>109</v>
      </c>
      <c r="L88" s="50"/>
      <c r="M88" s="50"/>
      <c r="N88" s="50"/>
      <c r="O88" s="50"/>
      <c r="P88" s="50">
        <v>1449016</v>
      </c>
      <c r="Q88" s="63">
        <f t="shared" si="11"/>
        <v>1449016</v>
      </c>
      <c r="R88" s="50"/>
      <c r="S88" s="51">
        <v>1449016</v>
      </c>
      <c r="U88" s="44" t="s">
        <v>8</v>
      </c>
      <c r="V88" s="52">
        <v>92883102275</v>
      </c>
      <c r="W88" s="52">
        <v>47284734386</v>
      </c>
      <c r="X88" s="52">
        <v>68620169005</v>
      </c>
      <c r="Y88" s="52">
        <v>1280296770</v>
      </c>
      <c r="Z88" s="52">
        <v>7338373096</v>
      </c>
      <c r="AA88" s="60">
        <f t="shared" si="12"/>
        <v>217406675532</v>
      </c>
      <c r="AB88" s="52">
        <v>305001124201</v>
      </c>
      <c r="AC88" s="53">
        <v>522407799733</v>
      </c>
      <c r="AE88" s="43" t="s">
        <v>110</v>
      </c>
      <c r="AF88" s="50">
        <v>5300682</v>
      </c>
      <c r="AG88" s="50"/>
      <c r="AH88" s="50"/>
      <c r="AI88" s="50"/>
      <c r="AJ88" s="50"/>
      <c r="AK88" s="59">
        <f t="shared" si="13"/>
        <v>5300682</v>
      </c>
      <c r="AL88" s="50"/>
      <c r="AM88" s="51">
        <v>5300682</v>
      </c>
      <c r="AO88" s="243" t="s">
        <v>109</v>
      </c>
      <c r="AP88" s="244">
        <v>0</v>
      </c>
      <c r="AQ88" s="244"/>
      <c r="AR88" s="244"/>
      <c r="AS88" s="244"/>
      <c r="AT88" s="244"/>
      <c r="AU88" s="245">
        <f t="shared" si="14"/>
        <v>0</v>
      </c>
      <c r="AV88" s="244"/>
      <c r="AW88" s="246">
        <v>0</v>
      </c>
    </row>
    <row r="89" spans="1:49" s="10" customFormat="1" ht="13.5" thickBot="1" x14ac:dyDescent="0.25">
      <c r="G89" s="65"/>
      <c r="K89" s="44" t="s">
        <v>8</v>
      </c>
      <c r="L89" s="52">
        <v>82784494167</v>
      </c>
      <c r="M89" s="52">
        <v>46535936092</v>
      </c>
      <c r="N89" s="52">
        <v>63845268115</v>
      </c>
      <c r="O89" s="52">
        <v>1244604765</v>
      </c>
      <c r="P89" s="52">
        <v>7101757526</v>
      </c>
      <c r="Q89" s="64">
        <f t="shared" si="11"/>
        <v>201512060665</v>
      </c>
      <c r="R89" s="52">
        <v>305540466741</v>
      </c>
      <c r="S89" s="53">
        <v>507052527406</v>
      </c>
      <c r="AA89" s="65"/>
      <c r="AE89" s="44" t="s">
        <v>8</v>
      </c>
      <c r="AF89" s="52">
        <v>98378601769</v>
      </c>
      <c r="AG89" s="52">
        <v>48209827315</v>
      </c>
      <c r="AH89" s="52">
        <v>72839299447</v>
      </c>
      <c r="AI89" s="52">
        <v>1350645068</v>
      </c>
      <c r="AJ89" s="52">
        <v>7055231543</v>
      </c>
      <c r="AK89" s="60">
        <f t="shared" si="13"/>
        <v>227833605142</v>
      </c>
      <c r="AL89" s="52">
        <v>306964624833</v>
      </c>
      <c r="AM89" s="53">
        <v>534798229975</v>
      </c>
      <c r="AO89" s="247" t="s">
        <v>110</v>
      </c>
      <c r="AP89" s="17">
        <v>1827742</v>
      </c>
      <c r="AQ89" s="17"/>
      <c r="AR89" s="17"/>
      <c r="AS89" s="17"/>
      <c r="AT89" s="17"/>
      <c r="AU89" s="63">
        <f t="shared" si="14"/>
        <v>1827742</v>
      </c>
      <c r="AV89" s="17"/>
      <c r="AW89" s="19">
        <v>1827742</v>
      </c>
    </row>
    <row r="90" spans="1:49" s="10" customFormat="1" ht="13.5" thickBot="1" x14ac:dyDescent="0.25">
      <c r="G90" s="65"/>
      <c r="Q90" s="65"/>
      <c r="AA90" s="65"/>
      <c r="AK90" s="65"/>
      <c r="AO90" s="248" t="s">
        <v>8</v>
      </c>
      <c r="AP90" s="23">
        <v>98464623373</v>
      </c>
      <c r="AQ90" s="23">
        <v>47317953341</v>
      </c>
      <c r="AR90" s="23">
        <v>72655933732</v>
      </c>
      <c r="AS90" s="23">
        <v>1105726132</v>
      </c>
      <c r="AT90" s="23">
        <v>6886951134</v>
      </c>
      <c r="AU90" s="64">
        <f t="shared" si="14"/>
        <v>226431187712</v>
      </c>
      <c r="AV90" s="23">
        <v>297668096033</v>
      </c>
      <c r="AW90" s="24">
        <v>524099283745</v>
      </c>
    </row>
    <row r="91" spans="1:49" s="10" customFormat="1" ht="12.75" x14ac:dyDescent="0.2">
      <c r="G91" s="65"/>
      <c r="M91" s="87"/>
      <c r="N91" s="87"/>
      <c r="O91" s="87"/>
      <c r="P91" s="87"/>
      <c r="Q91" s="88"/>
      <c r="R91" s="87"/>
      <c r="S91" s="87"/>
      <c r="T91" s="87"/>
      <c r="U91" s="87"/>
      <c r="V91" s="87"/>
      <c r="W91" s="89"/>
      <c r="AA91" s="65"/>
      <c r="AK91" s="65"/>
    </row>
    <row r="92" spans="1:49" ht="15" customHeight="1" x14ac:dyDescent="0.2">
      <c r="A92" s="329" t="s">
        <v>22</v>
      </c>
      <c r="B92" s="329"/>
      <c r="C92" s="329"/>
      <c r="D92" s="329"/>
      <c r="E92" s="329"/>
      <c r="F92" s="329"/>
      <c r="G92" s="329"/>
      <c r="H92" s="329"/>
      <c r="I92" s="329"/>
      <c r="K92" s="329" t="s">
        <v>22</v>
      </c>
      <c r="L92" s="329"/>
      <c r="M92" s="329"/>
      <c r="N92" s="329"/>
      <c r="O92" s="329"/>
      <c r="P92" s="329"/>
      <c r="Q92" s="329"/>
      <c r="R92" s="329"/>
      <c r="S92" s="329"/>
      <c r="T92" s="91"/>
      <c r="U92" s="329" t="s">
        <v>22</v>
      </c>
      <c r="V92" s="329"/>
      <c r="W92" s="329"/>
      <c r="X92" s="329"/>
      <c r="Y92" s="329"/>
      <c r="Z92" s="329"/>
      <c r="AA92" s="329"/>
      <c r="AB92" s="329"/>
      <c r="AC92" s="329"/>
      <c r="AE92" s="329" t="s">
        <v>22</v>
      </c>
      <c r="AF92" s="329"/>
      <c r="AG92" s="329"/>
      <c r="AH92" s="329"/>
      <c r="AI92" s="329"/>
      <c r="AJ92" s="329"/>
      <c r="AK92" s="329"/>
      <c r="AL92" s="329"/>
      <c r="AM92" s="329"/>
      <c r="AO92" s="329" t="s">
        <v>22</v>
      </c>
      <c r="AP92" s="329"/>
      <c r="AQ92" s="329"/>
      <c r="AR92" s="329"/>
      <c r="AS92" s="329"/>
      <c r="AT92" s="329"/>
      <c r="AU92" s="329"/>
      <c r="AV92" s="329"/>
      <c r="AW92" s="329"/>
    </row>
    <row r="93" spans="1:49" ht="15" customHeight="1" x14ac:dyDescent="0.2">
      <c r="A93" s="329"/>
      <c r="B93" s="329"/>
      <c r="C93" s="329"/>
      <c r="D93" s="329"/>
      <c r="E93" s="329"/>
      <c r="F93" s="329"/>
      <c r="G93" s="329"/>
      <c r="H93" s="329"/>
      <c r="I93" s="329"/>
      <c r="K93" s="329"/>
      <c r="L93" s="329"/>
      <c r="M93" s="329"/>
      <c r="N93" s="329"/>
      <c r="O93" s="329"/>
      <c r="P93" s="329"/>
      <c r="Q93" s="329"/>
      <c r="R93" s="329"/>
      <c r="S93" s="329"/>
      <c r="T93" s="91"/>
      <c r="U93" s="329"/>
      <c r="V93" s="329"/>
      <c r="W93" s="329"/>
      <c r="X93" s="329"/>
      <c r="Y93" s="329"/>
      <c r="Z93" s="329"/>
      <c r="AA93" s="329"/>
      <c r="AB93" s="329"/>
      <c r="AC93" s="329"/>
      <c r="AE93" s="329"/>
      <c r="AF93" s="329"/>
      <c r="AG93" s="329"/>
      <c r="AH93" s="329"/>
      <c r="AI93" s="329"/>
      <c r="AJ93" s="329"/>
      <c r="AK93" s="329"/>
      <c r="AL93" s="329"/>
      <c r="AM93" s="329"/>
      <c r="AO93" s="329"/>
      <c r="AP93" s="329"/>
      <c r="AQ93" s="329"/>
      <c r="AR93" s="329"/>
      <c r="AS93" s="329"/>
      <c r="AT93" s="329"/>
      <c r="AU93" s="329"/>
      <c r="AV93" s="329"/>
      <c r="AW93" s="329"/>
    </row>
    <row r="94" spans="1:49" x14ac:dyDescent="0.25">
      <c r="M94" s="90"/>
      <c r="N94" s="90"/>
      <c r="O94" s="90"/>
      <c r="P94" s="90"/>
      <c r="Q94" s="93"/>
      <c r="R94" s="90"/>
      <c r="S94" s="90"/>
      <c r="T94" s="90"/>
      <c r="U94" s="90"/>
      <c r="V94" s="90"/>
      <c r="W94" s="92"/>
    </row>
    <row r="95" spans="1:49" x14ac:dyDescent="0.25">
      <c r="M95" s="92"/>
      <c r="N95" s="92"/>
      <c r="O95" s="92"/>
      <c r="P95" s="92"/>
      <c r="Q95" s="94"/>
      <c r="R95" s="92"/>
      <c r="S95" s="92"/>
      <c r="T95" s="92"/>
      <c r="U95" s="92"/>
      <c r="V95" s="92"/>
      <c r="W95" s="92"/>
    </row>
  </sheetData>
  <mergeCells count="50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K1:K2"/>
    <mergeCell ref="L1:L2"/>
    <mergeCell ref="M1:M2"/>
    <mergeCell ref="AB1:AB2"/>
    <mergeCell ref="AC1:AC2"/>
    <mergeCell ref="AE1:AE2"/>
    <mergeCell ref="AF1:AF2"/>
    <mergeCell ref="AG1:AG2"/>
    <mergeCell ref="A92:I93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AT1:AT2"/>
    <mergeCell ref="AU1:AU2"/>
    <mergeCell ref="AV1:AV2"/>
    <mergeCell ref="AW1:AW2"/>
    <mergeCell ref="K92:S93"/>
    <mergeCell ref="U92:AC93"/>
    <mergeCell ref="AE92:AM93"/>
    <mergeCell ref="AO92:AW93"/>
    <mergeCell ref="AO1:AO2"/>
    <mergeCell ref="AP1:AP2"/>
    <mergeCell ref="AQ1:AQ2"/>
    <mergeCell ref="AR1:AR2"/>
    <mergeCell ref="AS1:AS2"/>
    <mergeCell ref="AL1:AL2"/>
    <mergeCell ref="AM1:AM2"/>
    <mergeCell ref="AA1:AA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workbookViewId="0">
      <pane ySplit="2" topLeftCell="A84" activePane="bottomLeft" state="frozen"/>
      <selection activeCell="AK1" sqref="AK1"/>
      <selection pane="bottomLeft" activeCell="A92" sqref="A92:I93"/>
    </sheetView>
  </sheetViews>
  <sheetFormatPr defaultRowHeight="15" x14ac:dyDescent="0.25"/>
  <cols>
    <col min="1" max="1" width="7.5703125" style="8" bestFit="1" customWidth="1"/>
    <col min="2" max="2" width="13.85546875" style="8" bestFit="1" customWidth="1"/>
    <col min="3" max="3" width="12.7109375" style="8" bestFit="1" customWidth="1"/>
    <col min="4" max="4" width="14.28515625" style="8" bestFit="1" customWidth="1"/>
    <col min="5" max="5" width="11.140625" style="8" bestFit="1" customWidth="1"/>
    <col min="6" max="6" width="12.7109375" style="8" bestFit="1" customWidth="1"/>
    <col min="7" max="7" width="13.85546875" style="62" bestFit="1" customWidth="1"/>
    <col min="8" max="9" width="13.85546875" style="8" bestFit="1" customWidth="1"/>
    <col min="10" max="10" width="16.42578125" style="8" bestFit="1" customWidth="1"/>
    <col min="11" max="11" width="7.5703125" style="8" bestFit="1" customWidth="1"/>
    <col min="12" max="13" width="12.7109375" style="8" bestFit="1" customWidth="1"/>
    <col min="14" max="14" width="14.28515625" style="8" bestFit="1" customWidth="1"/>
    <col min="15" max="16" width="11.140625" style="8" bestFit="1" customWidth="1"/>
    <col min="17" max="17" width="13.85546875" style="62" bestFit="1" customWidth="1"/>
    <col min="18" max="19" width="13.85546875" style="8" bestFit="1" customWidth="1"/>
    <col min="20" max="20" width="9.140625" style="8"/>
    <col min="21" max="21" width="7.5703125" style="8" bestFit="1" customWidth="1"/>
    <col min="22" max="23" width="12.7109375" style="8" bestFit="1" customWidth="1"/>
    <col min="24" max="24" width="14.28515625" style="8" bestFit="1" customWidth="1"/>
    <col min="25" max="25" width="10.140625" style="8" bestFit="1" customWidth="1"/>
    <col min="26" max="26" width="11.140625" style="8" bestFit="1" customWidth="1"/>
    <col min="27" max="27" width="13.85546875" style="62" bestFit="1" customWidth="1"/>
    <col min="28" max="29" width="13.85546875" style="8" bestFit="1" customWidth="1"/>
    <col min="30" max="30" width="9.140625" style="8"/>
    <col min="31" max="31" width="7.5703125" style="8" bestFit="1" customWidth="1"/>
    <col min="32" max="33" width="12.7109375" style="8" bestFit="1" customWidth="1"/>
    <col min="34" max="34" width="14.28515625" style="8" bestFit="1" customWidth="1"/>
    <col min="35" max="35" width="10.140625" style="8" bestFit="1" customWidth="1"/>
    <col min="36" max="36" width="11.140625" style="8" bestFit="1" customWidth="1"/>
    <col min="37" max="37" width="13.85546875" style="62" bestFit="1" customWidth="1"/>
    <col min="38" max="39" width="13.85546875" style="8" bestFit="1" customWidth="1"/>
    <col min="40" max="40" width="9.140625" style="8"/>
    <col min="41" max="41" width="7.5703125" style="8" bestFit="1" customWidth="1"/>
    <col min="42" max="43" width="12.7109375" style="8" bestFit="1" customWidth="1"/>
    <col min="44" max="44" width="14.28515625" style="8" bestFit="1" customWidth="1"/>
    <col min="45" max="45" width="10.140625" style="8" bestFit="1" customWidth="1"/>
    <col min="46" max="46" width="11.140625" style="8" bestFit="1" customWidth="1"/>
    <col min="47" max="49" width="13.85546875" style="8" bestFit="1" customWidth="1"/>
    <col min="50" max="16384" width="9.140625" style="8"/>
  </cols>
  <sheetData>
    <row r="1" spans="1:49" s="45" customFormat="1" ht="15" customHeight="1" x14ac:dyDescent="0.25">
      <c r="A1" s="327">
        <v>2008</v>
      </c>
      <c r="B1" s="325" t="s">
        <v>0</v>
      </c>
      <c r="C1" s="325" t="s">
        <v>1</v>
      </c>
      <c r="D1" s="325" t="s">
        <v>2</v>
      </c>
      <c r="E1" s="325" t="s">
        <v>4</v>
      </c>
      <c r="F1" s="325" t="s">
        <v>5</v>
      </c>
      <c r="G1" s="325" t="s">
        <v>18</v>
      </c>
      <c r="H1" s="325" t="s">
        <v>3</v>
      </c>
      <c r="I1" s="334" t="s">
        <v>8</v>
      </c>
      <c r="J1" s="46"/>
      <c r="K1" s="327">
        <v>2009</v>
      </c>
      <c r="L1" s="325" t="s">
        <v>0</v>
      </c>
      <c r="M1" s="325" t="s">
        <v>1</v>
      </c>
      <c r="N1" s="325" t="s">
        <v>2</v>
      </c>
      <c r="O1" s="325" t="s">
        <v>4</v>
      </c>
      <c r="P1" s="325" t="s">
        <v>5</v>
      </c>
      <c r="Q1" s="325" t="s">
        <v>18</v>
      </c>
      <c r="R1" s="325" t="s">
        <v>3</v>
      </c>
      <c r="S1" s="334" t="s">
        <v>8</v>
      </c>
      <c r="T1" s="46"/>
      <c r="U1" s="327">
        <v>2010</v>
      </c>
      <c r="V1" s="325" t="s">
        <v>0</v>
      </c>
      <c r="W1" s="325" t="s">
        <v>1</v>
      </c>
      <c r="X1" s="325" t="s">
        <v>2</v>
      </c>
      <c r="Y1" s="325" t="s">
        <v>4</v>
      </c>
      <c r="Z1" s="325" t="s">
        <v>5</v>
      </c>
      <c r="AA1" s="325" t="s">
        <v>18</v>
      </c>
      <c r="AB1" s="325" t="s">
        <v>3</v>
      </c>
      <c r="AC1" s="334" t="s">
        <v>8</v>
      </c>
      <c r="AD1" s="46"/>
      <c r="AE1" s="327">
        <v>2011</v>
      </c>
      <c r="AF1" s="325" t="s">
        <v>0</v>
      </c>
      <c r="AG1" s="325" t="s">
        <v>1</v>
      </c>
      <c r="AH1" s="325" t="s">
        <v>2</v>
      </c>
      <c r="AI1" s="325" t="s">
        <v>4</v>
      </c>
      <c r="AJ1" s="325" t="s">
        <v>5</v>
      </c>
      <c r="AK1" s="325" t="s">
        <v>18</v>
      </c>
      <c r="AL1" s="325" t="s">
        <v>3</v>
      </c>
      <c r="AM1" s="334" t="s">
        <v>8</v>
      </c>
      <c r="AO1" s="317">
        <v>2012</v>
      </c>
      <c r="AP1" s="315" t="s">
        <v>0</v>
      </c>
      <c r="AQ1" s="315" t="s">
        <v>1</v>
      </c>
      <c r="AR1" s="315" t="s">
        <v>2</v>
      </c>
      <c r="AS1" s="315" t="s">
        <v>4</v>
      </c>
      <c r="AT1" s="315" t="s">
        <v>5</v>
      </c>
      <c r="AU1" s="315" t="s">
        <v>18</v>
      </c>
      <c r="AV1" s="315" t="s">
        <v>3</v>
      </c>
      <c r="AW1" s="319" t="s">
        <v>8</v>
      </c>
    </row>
    <row r="2" spans="1:49" s="45" customFormat="1" ht="15" customHeight="1" x14ac:dyDescent="0.25">
      <c r="A2" s="328"/>
      <c r="B2" s="326"/>
      <c r="C2" s="326"/>
      <c r="D2" s="326"/>
      <c r="E2" s="326"/>
      <c r="F2" s="326"/>
      <c r="G2" s="326"/>
      <c r="H2" s="326"/>
      <c r="I2" s="335"/>
      <c r="J2" s="46"/>
      <c r="K2" s="328"/>
      <c r="L2" s="326"/>
      <c r="M2" s="326"/>
      <c r="N2" s="326"/>
      <c r="O2" s="326"/>
      <c r="P2" s="326"/>
      <c r="Q2" s="326"/>
      <c r="R2" s="326"/>
      <c r="S2" s="335"/>
      <c r="T2" s="46"/>
      <c r="U2" s="328"/>
      <c r="V2" s="326"/>
      <c r="W2" s="326"/>
      <c r="X2" s="326"/>
      <c r="Y2" s="326"/>
      <c r="Z2" s="326"/>
      <c r="AA2" s="326"/>
      <c r="AB2" s="326"/>
      <c r="AC2" s="335"/>
      <c r="AD2" s="46"/>
      <c r="AE2" s="328"/>
      <c r="AF2" s="326"/>
      <c r="AG2" s="326"/>
      <c r="AH2" s="326"/>
      <c r="AI2" s="326"/>
      <c r="AJ2" s="326"/>
      <c r="AK2" s="326"/>
      <c r="AL2" s="326"/>
      <c r="AM2" s="335"/>
      <c r="AO2" s="318"/>
      <c r="AP2" s="316"/>
      <c r="AQ2" s="316"/>
      <c r="AR2" s="316"/>
      <c r="AS2" s="316"/>
      <c r="AT2" s="316"/>
      <c r="AU2" s="316"/>
      <c r="AV2" s="316"/>
      <c r="AW2" s="320"/>
    </row>
    <row r="3" spans="1:49" s="10" customFormat="1" ht="12.75" x14ac:dyDescent="0.2">
      <c r="A3" s="43" t="s">
        <v>24</v>
      </c>
      <c r="B3" s="50">
        <v>192268071</v>
      </c>
      <c r="C3" s="50">
        <v>173038518</v>
      </c>
      <c r="D3" s="50">
        <v>267821351</v>
      </c>
      <c r="E3" s="50">
        <v>109421317</v>
      </c>
      <c r="F3" s="50">
        <v>45228218</v>
      </c>
      <c r="G3" s="63">
        <f t="shared" ref="G3:G66" si="0">B3+C3+D3+E3+F3</f>
        <v>787777475</v>
      </c>
      <c r="H3" s="50">
        <v>636714982</v>
      </c>
      <c r="I3" s="51">
        <v>1424492457</v>
      </c>
      <c r="K3" s="43" t="s">
        <v>24</v>
      </c>
      <c r="L3" s="50">
        <v>173945931</v>
      </c>
      <c r="M3" s="50">
        <v>147687099</v>
      </c>
      <c r="N3" s="50">
        <v>120003285</v>
      </c>
      <c r="O3" s="50">
        <v>83374766</v>
      </c>
      <c r="P3" s="50">
        <v>40662548</v>
      </c>
      <c r="Q3" s="63">
        <f t="shared" ref="Q3:Q66" si="1">L3+M3+N3+O3+P3</f>
        <v>565673629</v>
      </c>
      <c r="R3" s="50">
        <v>505064011</v>
      </c>
      <c r="S3" s="51">
        <v>1070737640</v>
      </c>
      <c r="U3" s="43" t="s">
        <v>24</v>
      </c>
      <c r="V3" s="50">
        <v>89409419</v>
      </c>
      <c r="W3" s="50">
        <v>189162593</v>
      </c>
      <c r="X3" s="50">
        <v>58759597</v>
      </c>
      <c r="Y3" s="50">
        <v>76346672</v>
      </c>
      <c r="Z3" s="50">
        <v>21858125</v>
      </c>
      <c r="AA3" s="59">
        <f t="shared" ref="AA3:AA66" si="2">V3+W3+X3+Y3+Z3</f>
        <v>435536406</v>
      </c>
      <c r="AB3" s="50">
        <v>548397322</v>
      </c>
      <c r="AC3" s="51">
        <v>983933728</v>
      </c>
      <c r="AE3" s="43" t="s">
        <v>24</v>
      </c>
      <c r="AF3" s="50">
        <v>105004288</v>
      </c>
      <c r="AG3" s="50">
        <v>240700285</v>
      </c>
      <c r="AH3" s="50">
        <v>147469866</v>
      </c>
      <c r="AI3" s="50">
        <v>60598532</v>
      </c>
      <c r="AJ3" s="50">
        <v>42133613</v>
      </c>
      <c r="AK3" s="59">
        <f t="shared" ref="AK3:AK66" si="3">AF3+AG3+AH3+AI3+AJ3</f>
        <v>595906584</v>
      </c>
      <c r="AL3" s="50">
        <v>880896157</v>
      </c>
      <c r="AM3" s="51">
        <v>1476802741</v>
      </c>
      <c r="AO3" s="43" t="s">
        <v>24</v>
      </c>
      <c r="AP3" s="50">
        <v>111245445</v>
      </c>
      <c r="AQ3" s="50">
        <v>252079648</v>
      </c>
      <c r="AR3" s="50">
        <v>117854518</v>
      </c>
      <c r="AS3" s="50">
        <v>12950582</v>
      </c>
      <c r="AT3" s="50">
        <v>29602557</v>
      </c>
      <c r="AU3" s="59">
        <f t="shared" ref="AU3:AU34" si="4">SUM(AP3:AT3)</f>
        <v>523732750</v>
      </c>
      <c r="AV3" s="50">
        <v>348428142</v>
      </c>
      <c r="AW3" s="51">
        <v>872160892</v>
      </c>
    </row>
    <row r="4" spans="1:49" s="10" customFormat="1" ht="12.75" x14ac:dyDescent="0.2">
      <c r="A4" s="43" t="s">
        <v>25</v>
      </c>
      <c r="B4" s="50">
        <v>2572694</v>
      </c>
      <c r="C4" s="50">
        <v>783435</v>
      </c>
      <c r="D4" s="50"/>
      <c r="E4" s="50">
        <v>0</v>
      </c>
      <c r="F4" s="50">
        <v>6654507</v>
      </c>
      <c r="G4" s="63">
        <f t="shared" si="0"/>
        <v>10010636</v>
      </c>
      <c r="H4" s="50">
        <v>0</v>
      </c>
      <c r="I4" s="51">
        <v>10010636</v>
      </c>
      <c r="K4" s="43" t="s">
        <v>25</v>
      </c>
      <c r="L4" s="50">
        <v>3359676</v>
      </c>
      <c r="M4" s="50">
        <v>255950</v>
      </c>
      <c r="N4" s="50"/>
      <c r="O4" s="50">
        <v>0</v>
      </c>
      <c r="P4" s="50">
        <v>5711727</v>
      </c>
      <c r="Q4" s="63">
        <f t="shared" si="1"/>
        <v>9327353</v>
      </c>
      <c r="R4" s="50">
        <v>0</v>
      </c>
      <c r="S4" s="51">
        <v>9327353</v>
      </c>
      <c r="U4" s="43" t="s">
        <v>25</v>
      </c>
      <c r="V4" s="50">
        <v>1117512</v>
      </c>
      <c r="W4" s="50">
        <v>4170300</v>
      </c>
      <c r="X4" s="50"/>
      <c r="Y4" s="50">
        <v>400306</v>
      </c>
      <c r="Z4" s="50">
        <v>1094969</v>
      </c>
      <c r="AA4" s="59">
        <f t="shared" si="2"/>
        <v>6783087</v>
      </c>
      <c r="AB4" s="50">
        <v>113733360</v>
      </c>
      <c r="AC4" s="51">
        <v>120516447</v>
      </c>
      <c r="AE4" s="43" t="s">
        <v>25</v>
      </c>
      <c r="AF4" s="50">
        <v>1309610</v>
      </c>
      <c r="AG4" s="50">
        <v>3968905</v>
      </c>
      <c r="AH4" s="50"/>
      <c r="AI4" s="50">
        <v>397976</v>
      </c>
      <c r="AJ4" s="50">
        <v>6480563</v>
      </c>
      <c r="AK4" s="59">
        <f t="shared" si="3"/>
        <v>12157054</v>
      </c>
      <c r="AL4" s="50">
        <v>100855002</v>
      </c>
      <c r="AM4" s="51">
        <v>113012056</v>
      </c>
      <c r="AO4" s="43" t="s">
        <v>25</v>
      </c>
      <c r="AP4" s="50">
        <v>590441</v>
      </c>
      <c r="AQ4" s="50">
        <v>2641935</v>
      </c>
      <c r="AR4" s="50"/>
      <c r="AS4" s="50">
        <v>477459</v>
      </c>
      <c r="AT4" s="50">
        <v>2526118</v>
      </c>
      <c r="AU4" s="59">
        <f t="shared" si="4"/>
        <v>6235953</v>
      </c>
      <c r="AV4" s="50">
        <v>69742494</v>
      </c>
      <c r="AW4" s="51">
        <v>75978447</v>
      </c>
    </row>
    <row r="5" spans="1:49" s="10" customFormat="1" ht="12.75" x14ac:dyDescent="0.2">
      <c r="A5" s="43" t="s">
        <v>26</v>
      </c>
      <c r="B5" s="50">
        <v>7737513</v>
      </c>
      <c r="C5" s="50">
        <v>42957693</v>
      </c>
      <c r="D5" s="50">
        <v>12707299</v>
      </c>
      <c r="E5" s="50">
        <v>1453579</v>
      </c>
      <c r="F5" s="50">
        <v>17257933</v>
      </c>
      <c r="G5" s="63">
        <f t="shared" si="0"/>
        <v>82114017</v>
      </c>
      <c r="H5" s="50"/>
      <c r="I5" s="51">
        <v>82114017</v>
      </c>
      <c r="K5" s="43" t="s">
        <v>26</v>
      </c>
      <c r="L5" s="50">
        <v>18783678</v>
      </c>
      <c r="M5" s="50">
        <v>81384680</v>
      </c>
      <c r="N5" s="50">
        <v>52236916</v>
      </c>
      <c r="O5" s="50">
        <v>5777500</v>
      </c>
      <c r="P5" s="50">
        <v>14463249</v>
      </c>
      <c r="Q5" s="63">
        <f t="shared" si="1"/>
        <v>172646023</v>
      </c>
      <c r="R5" s="50"/>
      <c r="S5" s="51">
        <v>172646023</v>
      </c>
      <c r="U5" s="43" t="s">
        <v>26</v>
      </c>
      <c r="V5" s="50">
        <v>6440213</v>
      </c>
      <c r="W5" s="50">
        <v>22538795</v>
      </c>
      <c r="X5" s="50">
        <v>15149538</v>
      </c>
      <c r="Y5" s="50">
        <v>4924017</v>
      </c>
      <c r="Z5" s="50">
        <v>6604722</v>
      </c>
      <c r="AA5" s="59">
        <f t="shared" si="2"/>
        <v>55657285</v>
      </c>
      <c r="AB5" s="50"/>
      <c r="AC5" s="51">
        <v>55657285</v>
      </c>
      <c r="AE5" s="43" t="s">
        <v>26</v>
      </c>
      <c r="AF5" s="50">
        <v>5331402</v>
      </c>
      <c r="AG5" s="50">
        <v>64565098</v>
      </c>
      <c r="AH5" s="50">
        <v>38616475</v>
      </c>
      <c r="AI5" s="50">
        <v>14949834</v>
      </c>
      <c r="AJ5" s="50">
        <v>7478893</v>
      </c>
      <c r="AK5" s="59">
        <f t="shared" si="3"/>
        <v>130941702</v>
      </c>
      <c r="AL5" s="50"/>
      <c r="AM5" s="51">
        <v>130941702</v>
      </c>
      <c r="AO5" s="43" t="s">
        <v>26</v>
      </c>
      <c r="AP5" s="50">
        <v>11212345</v>
      </c>
      <c r="AQ5" s="50">
        <v>102384633</v>
      </c>
      <c r="AR5" s="50">
        <v>34668228</v>
      </c>
      <c r="AS5" s="50">
        <v>4304106</v>
      </c>
      <c r="AT5" s="50">
        <v>3775437</v>
      </c>
      <c r="AU5" s="59">
        <f t="shared" si="4"/>
        <v>156344749</v>
      </c>
      <c r="AV5" s="50"/>
      <c r="AW5" s="51">
        <v>156344749</v>
      </c>
    </row>
    <row r="6" spans="1:49" s="10" customFormat="1" ht="12.75" x14ac:dyDescent="0.2">
      <c r="A6" s="43" t="s">
        <v>27</v>
      </c>
      <c r="B6" s="50">
        <v>0</v>
      </c>
      <c r="C6" s="50"/>
      <c r="D6" s="50">
        <v>0</v>
      </c>
      <c r="E6" s="50"/>
      <c r="F6" s="50"/>
      <c r="G6" s="63">
        <f t="shared" si="0"/>
        <v>0</v>
      </c>
      <c r="H6" s="50"/>
      <c r="I6" s="51">
        <v>0</v>
      </c>
      <c r="K6" s="43" t="s">
        <v>27</v>
      </c>
      <c r="L6" s="50">
        <v>0</v>
      </c>
      <c r="M6" s="50"/>
      <c r="N6" s="50"/>
      <c r="O6" s="50"/>
      <c r="P6" s="50"/>
      <c r="Q6" s="63">
        <f t="shared" si="1"/>
        <v>0</v>
      </c>
      <c r="R6" s="50"/>
      <c r="S6" s="51">
        <v>0</v>
      </c>
      <c r="U6" s="43" t="s">
        <v>27</v>
      </c>
      <c r="V6" s="50">
        <v>0</v>
      </c>
      <c r="W6" s="50"/>
      <c r="X6" s="50"/>
      <c r="Y6" s="50"/>
      <c r="Z6" s="50"/>
      <c r="AA6" s="59">
        <f t="shared" si="2"/>
        <v>0</v>
      </c>
      <c r="AB6" s="50"/>
      <c r="AC6" s="51">
        <v>0</v>
      </c>
      <c r="AE6" s="43" t="s">
        <v>27</v>
      </c>
      <c r="AF6" s="50">
        <v>0</v>
      </c>
      <c r="AG6" s="50"/>
      <c r="AH6" s="50"/>
      <c r="AI6" s="50"/>
      <c r="AJ6" s="50"/>
      <c r="AK6" s="59">
        <f t="shared" si="3"/>
        <v>0</v>
      </c>
      <c r="AL6" s="50"/>
      <c r="AM6" s="51">
        <v>0</v>
      </c>
      <c r="AO6" s="43" t="s">
        <v>27</v>
      </c>
      <c r="AP6" s="50">
        <v>0</v>
      </c>
      <c r="AQ6" s="50"/>
      <c r="AR6" s="50"/>
      <c r="AS6" s="50"/>
      <c r="AT6" s="50"/>
      <c r="AU6" s="59">
        <f t="shared" si="4"/>
        <v>0</v>
      </c>
      <c r="AV6" s="50"/>
      <c r="AW6" s="51">
        <v>0</v>
      </c>
    </row>
    <row r="7" spans="1:49" s="10" customFormat="1" ht="12.75" x14ac:dyDescent="0.2">
      <c r="A7" s="43" t="s">
        <v>108</v>
      </c>
      <c r="B7" s="50"/>
      <c r="C7" s="50"/>
      <c r="D7" s="50"/>
      <c r="E7" s="50"/>
      <c r="F7" s="50"/>
      <c r="G7" s="63">
        <f t="shared" si="0"/>
        <v>0</v>
      </c>
      <c r="H7" s="50">
        <v>749334553</v>
      </c>
      <c r="I7" s="51">
        <v>749334553</v>
      </c>
      <c r="K7" s="43" t="s">
        <v>108</v>
      </c>
      <c r="L7" s="50"/>
      <c r="M7" s="50"/>
      <c r="N7" s="50">
        <v>0</v>
      </c>
      <c r="O7" s="50"/>
      <c r="P7" s="50"/>
      <c r="Q7" s="63">
        <f t="shared" si="1"/>
        <v>0</v>
      </c>
      <c r="R7" s="50">
        <v>507761743</v>
      </c>
      <c r="S7" s="51">
        <v>507761743</v>
      </c>
      <c r="U7" s="43" t="s">
        <v>108</v>
      </c>
      <c r="V7" s="50">
        <v>0</v>
      </c>
      <c r="W7" s="50"/>
      <c r="X7" s="50"/>
      <c r="Y7" s="50"/>
      <c r="Z7" s="50"/>
      <c r="AA7" s="59">
        <f t="shared" si="2"/>
        <v>0</v>
      </c>
      <c r="AB7" s="50">
        <v>403435416</v>
      </c>
      <c r="AC7" s="51">
        <v>403435416</v>
      </c>
      <c r="AE7" s="43" t="s">
        <v>108</v>
      </c>
      <c r="AF7" s="50">
        <v>0</v>
      </c>
      <c r="AG7" s="50">
        <v>0</v>
      </c>
      <c r="AH7" s="50">
        <v>10904018</v>
      </c>
      <c r="AI7" s="50"/>
      <c r="AJ7" s="50"/>
      <c r="AK7" s="59">
        <f t="shared" si="3"/>
        <v>10904018</v>
      </c>
      <c r="AL7" s="50">
        <v>37221556</v>
      </c>
      <c r="AM7" s="51">
        <v>48125574</v>
      </c>
      <c r="AO7" s="43" t="s">
        <v>108</v>
      </c>
      <c r="AP7" s="50">
        <v>0</v>
      </c>
      <c r="AQ7" s="50">
        <v>0</v>
      </c>
      <c r="AR7" s="50">
        <v>39083025</v>
      </c>
      <c r="AS7" s="50"/>
      <c r="AT7" s="50"/>
      <c r="AU7" s="59">
        <f t="shared" si="4"/>
        <v>39083025</v>
      </c>
      <c r="AV7" s="50">
        <v>30983365</v>
      </c>
      <c r="AW7" s="51">
        <v>70066390</v>
      </c>
    </row>
    <row r="8" spans="1:49" s="10" customFormat="1" ht="12.75" x14ac:dyDescent="0.2">
      <c r="A8" s="43" t="s">
        <v>28</v>
      </c>
      <c r="B8" s="50">
        <v>730931</v>
      </c>
      <c r="C8" s="50"/>
      <c r="D8" s="50"/>
      <c r="E8" s="50"/>
      <c r="F8" s="50"/>
      <c r="G8" s="63">
        <f t="shared" si="0"/>
        <v>730931</v>
      </c>
      <c r="H8" s="50"/>
      <c r="I8" s="51">
        <v>730931</v>
      </c>
      <c r="K8" s="43" t="s">
        <v>28</v>
      </c>
      <c r="L8" s="50">
        <v>476618</v>
      </c>
      <c r="M8" s="50"/>
      <c r="N8" s="50"/>
      <c r="O8" s="50"/>
      <c r="P8" s="50"/>
      <c r="Q8" s="63">
        <f t="shared" si="1"/>
        <v>476618</v>
      </c>
      <c r="R8" s="50"/>
      <c r="S8" s="51">
        <v>476618</v>
      </c>
      <c r="U8" s="43" t="s">
        <v>28</v>
      </c>
      <c r="V8" s="50">
        <v>848145</v>
      </c>
      <c r="W8" s="50"/>
      <c r="X8" s="50"/>
      <c r="Y8" s="50"/>
      <c r="Z8" s="50"/>
      <c r="AA8" s="59">
        <f t="shared" si="2"/>
        <v>848145</v>
      </c>
      <c r="AB8" s="50"/>
      <c r="AC8" s="51">
        <v>848145</v>
      </c>
      <c r="AE8" s="43" t="s">
        <v>28</v>
      </c>
      <c r="AF8" s="50">
        <v>2015805</v>
      </c>
      <c r="AG8" s="50"/>
      <c r="AH8" s="50"/>
      <c r="AI8" s="50"/>
      <c r="AJ8" s="50"/>
      <c r="AK8" s="59">
        <f t="shared" si="3"/>
        <v>2015805</v>
      </c>
      <c r="AL8" s="50"/>
      <c r="AM8" s="51">
        <v>2015805</v>
      </c>
      <c r="AO8" s="43" t="s">
        <v>28</v>
      </c>
      <c r="AP8" s="50">
        <v>0</v>
      </c>
      <c r="AQ8" s="50"/>
      <c r="AR8" s="50"/>
      <c r="AS8" s="50"/>
      <c r="AT8" s="50"/>
      <c r="AU8" s="59">
        <f t="shared" si="4"/>
        <v>0</v>
      </c>
      <c r="AV8" s="50"/>
      <c r="AW8" s="51">
        <v>0</v>
      </c>
    </row>
    <row r="9" spans="1:49" s="10" customFormat="1" ht="12.75" x14ac:dyDescent="0.2">
      <c r="A9" s="43" t="s">
        <v>29</v>
      </c>
      <c r="B9" s="50">
        <v>24049778</v>
      </c>
      <c r="C9" s="50">
        <v>93883468</v>
      </c>
      <c r="D9" s="50">
        <v>72320657</v>
      </c>
      <c r="E9" s="50">
        <v>0</v>
      </c>
      <c r="F9" s="50">
        <v>15220005</v>
      </c>
      <c r="G9" s="63">
        <f t="shared" si="0"/>
        <v>205473908</v>
      </c>
      <c r="H9" s="50">
        <v>40122772</v>
      </c>
      <c r="I9" s="51">
        <v>245596680</v>
      </c>
      <c r="K9" s="43" t="s">
        <v>29</v>
      </c>
      <c r="L9" s="50">
        <v>42904939</v>
      </c>
      <c r="M9" s="50">
        <v>47678294</v>
      </c>
      <c r="N9" s="50">
        <v>51216956</v>
      </c>
      <c r="O9" s="50">
        <v>0</v>
      </c>
      <c r="P9" s="50">
        <v>4168333</v>
      </c>
      <c r="Q9" s="63">
        <f t="shared" si="1"/>
        <v>145968522</v>
      </c>
      <c r="R9" s="50">
        <v>25460214</v>
      </c>
      <c r="S9" s="51">
        <v>171428736</v>
      </c>
      <c r="U9" s="43" t="s">
        <v>29</v>
      </c>
      <c r="V9" s="50">
        <v>17347569</v>
      </c>
      <c r="W9" s="50">
        <v>26485249</v>
      </c>
      <c r="X9" s="50">
        <v>46502223</v>
      </c>
      <c r="Y9" s="50">
        <v>0</v>
      </c>
      <c r="Z9" s="50">
        <v>2292817</v>
      </c>
      <c r="AA9" s="59">
        <f t="shared" si="2"/>
        <v>92627858</v>
      </c>
      <c r="AB9" s="50"/>
      <c r="AC9" s="51">
        <v>92627858</v>
      </c>
      <c r="AE9" s="43" t="s">
        <v>29</v>
      </c>
      <c r="AF9" s="50">
        <v>17008909</v>
      </c>
      <c r="AG9" s="50">
        <v>31215716</v>
      </c>
      <c r="AH9" s="50">
        <v>11990866</v>
      </c>
      <c r="AI9" s="50">
        <v>0</v>
      </c>
      <c r="AJ9" s="50">
        <v>2021777</v>
      </c>
      <c r="AK9" s="59">
        <f t="shared" si="3"/>
        <v>62237268</v>
      </c>
      <c r="AL9" s="50"/>
      <c r="AM9" s="51">
        <v>62237268</v>
      </c>
      <c r="AO9" s="43" t="s">
        <v>29</v>
      </c>
      <c r="AP9" s="50">
        <v>22989012</v>
      </c>
      <c r="AQ9" s="50">
        <v>142942966</v>
      </c>
      <c r="AR9" s="50">
        <v>33128116</v>
      </c>
      <c r="AS9" s="50">
        <v>0</v>
      </c>
      <c r="AT9" s="50">
        <v>2381667</v>
      </c>
      <c r="AU9" s="59">
        <f t="shared" si="4"/>
        <v>201441761</v>
      </c>
      <c r="AV9" s="50"/>
      <c r="AW9" s="51">
        <v>201441761</v>
      </c>
    </row>
    <row r="10" spans="1:49" s="10" customFormat="1" ht="12.75" x14ac:dyDescent="0.2">
      <c r="A10" s="43" t="s">
        <v>30</v>
      </c>
      <c r="B10" s="50">
        <v>1258929</v>
      </c>
      <c r="C10" s="50"/>
      <c r="D10" s="50">
        <v>2572355</v>
      </c>
      <c r="E10" s="50"/>
      <c r="F10" s="50"/>
      <c r="G10" s="63">
        <f t="shared" si="0"/>
        <v>3831284</v>
      </c>
      <c r="H10" s="50">
        <v>28194026</v>
      </c>
      <c r="I10" s="51">
        <v>32025310</v>
      </c>
      <c r="K10" s="43" t="s">
        <v>30</v>
      </c>
      <c r="L10" s="50">
        <v>484409</v>
      </c>
      <c r="M10" s="50"/>
      <c r="N10" s="50">
        <v>2991430</v>
      </c>
      <c r="O10" s="50"/>
      <c r="P10" s="50">
        <v>0</v>
      </c>
      <c r="Q10" s="63">
        <f t="shared" si="1"/>
        <v>3475839</v>
      </c>
      <c r="R10" s="50">
        <v>14527024</v>
      </c>
      <c r="S10" s="51">
        <v>18002863</v>
      </c>
      <c r="U10" s="43" t="s">
        <v>30</v>
      </c>
      <c r="V10" s="50">
        <v>5442108</v>
      </c>
      <c r="W10" s="50"/>
      <c r="X10" s="50">
        <v>4147595</v>
      </c>
      <c r="Y10" s="50"/>
      <c r="Z10" s="50"/>
      <c r="AA10" s="59">
        <f t="shared" si="2"/>
        <v>9589703</v>
      </c>
      <c r="AB10" s="50">
        <v>1471589</v>
      </c>
      <c r="AC10" s="51">
        <v>11061292</v>
      </c>
      <c r="AE10" s="43" t="s">
        <v>30</v>
      </c>
      <c r="AF10" s="50">
        <v>5258283</v>
      </c>
      <c r="AG10" s="50"/>
      <c r="AH10" s="50">
        <v>3259588</v>
      </c>
      <c r="AI10" s="50"/>
      <c r="AJ10" s="50">
        <v>0</v>
      </c>
      <c r="AK10" s="59">
        <f t="shared" si="3"/>
        <v>8517871</v>
      </c>
      <c r="AL10" s="50">
        <v>1343616</v>
      </c>
      <c r="AM10" s="51">
        <v>9861487</v>
      </c>
      <c r="AO10" s="43" t="s">
        <v>30</v>
      </c>
      <c r="AP10" s="50">
        <v>518620</v>
      </c>
      <c r="AQ10" s="50"/>
      <c r="AR10" s="50">
        <v>483886</v>
      </c>
      <c r="AS10" s="50"/>
      <c r="AT10" s="50">
        <v>0</v>
      </c>
      <c r="AU10" s="59">
        <f t="shared" si="4"/>
        <v>1002506</v>
      </c>
      <c r="AV10" s="50">
        <v>2619960</v>
      </c>
      <c r="AW10" s="51">
        <v>3622466</v>
      </c>
    </row>
    <row r="11" spans="1:49" s="10" customFormat="1" ht="12.75" x14ac:dyDescent="0.2">
      <c r="A11" s="43" t="s">
        <v>31</v>
      </c>
      <c r="B11" s="50">
        <v>71174366</v>
      </c>
      <c r="C11" s="50">
        <v>220977418</v>
      </c>
      <c r="D11" s="50">
        <v>152436437</v>
      </c>
      <c r="E11" s="50">
        <v>5718665</v>
      </c>
      <c r="F11" s="50">
        <v>54364499</v>
      </c>
      <c r="G11" s="63">
        <f t="shared" si="0"/>
        <v>504671385</v>
      </c>
      <c r="H11" s="50">
        <v>1104569117</v>
      </c>
      <c r="I11" s="51">
        <v>1609240502</v>
      </c>
      <c r="K11" s="43" t="s">
        <v>31</v>
      </c>
      <c r="L11" s="50">
        <v>50603192</v>
      </c>
      <c r="M11" s="50">
        <v>179760983</v>
      </c>
      <c r="N11" s="50">
        <v>135706322</v>
      </c>
      <c r="O11" s="50">
        <v>5124024</v>
      </c>
      <c r="P11" s="50">
        <v>73063677</v>
      </c>
      <c r="Q11" s="63">
        <f t="shared" si="1"/>
        <v>444258198</v>
      </c>
      <c r="R11" s="50">
        <v>802678522</v>
      </c>
      <c r="S11" s="51">
        <v>1246936720</v>
      </c>
      <c r="U11" s="43" t="s">
        <v>31</v>
      </c>
      <c r="V11" s="50">
        <v>34561942</v>
      </c>
      <c r="W11" s="50">
        <v>243564525</v>
      </c>
      <c r="X11" s="50">
        <v>274868662</v>
      </c>
      <c r="Y11" s="50">
        <v>4488433</v>
      </c>
      <c r="Z11" s="50">
        <v>63013823</v>
      </c>
      <c r="AA11" s="59">
        <f t="shared" si="2"/>
        <v>620497385</v>
      </c>
      <c r="AB11" s="50">
        <v>667574792</v>
      </c>
      <c r="AC11" s="51">
        <v>1288072177</v>
      </c>
      <c r="AE11" s="43" t="s">
        <v>31</v>
      </c>
      <c r="AF11" s="50">
        <v>33514163</v>
      </c>
      <c r="AG11" s="50">
        <v>198254830</v>
      </c>
      <c r="AH11" s="50">
        <v>168061585</v>
      </c>
      <c r="AI11" s="50">
        <v>2719731</v>
      </c>
      <c r="AJ11" s="50">
        <v>57751998</v>
      </c>
      <c r="AK11" s="59">
        <f t="shared" si="3"/>
        <v>460302307</v>
      </c>
      <c r="AL11" s="50">
        <v>792300148</v>
      </c>
      <c r="AM11" s="51">
        <v>1252602455</v>
      </c>
      <c r="AO11" s="43" t="s">
        <v>31</v>
      </c>
      <c r="AP11" s="50">
        <v>52131761</v>
      </c>
      <c r="AQ11" s="50">
        <v>166003787</v>
      </c>
      <c r="AR11" s="50">
        <v>179014053</v>
      </c>
      <c r="AS11" s="50">
        <v>2755834</v>
      </c>
      <c r="AT11" s="50">
        <v>32242422</v>
      </c>
      <c r="AU11" s="59">
        <f t="shared" si="4"/>
        <v>432147857</v>
      </c>
      <c r="AV11" s="50">
        <v>711478870</v>
      </c>
      <c r="AW11" s="51">
        <v>1143626727</v>
      </c>
    </row>
    <row r="12" spans="1:49" s="10" customFormat="1" ht="12.75" x14ac:dyDescent="0.2">
      <c r="A12" s="43" t="s">
        <v>32</v>
      </c>
      <c r="B12" s="50">
        <v>31007392</v>
      </c>
      <c r="C12" s="50">
        <v>27400804</v>
      </c>
      <c r="D12" s="50">
        <v>42047156</v>
      </c>
      <c r="E12" s="50">
        <v>1342869</v>
      </c>
      <c r="F12" s="50">
        <v>14323699</v>
      </c>
      <c r="G12" s="63">
        <f t="shared" si="0"/>
        <v>116121920</v>
      </c>
      <c r="H12" s="50">
        <v>363919938</v>
      </c>
      <c r="I12" s="51">
        <v>480041858</v>
      </c>
      <c r="K12" s="43" t="s">
        <v>32</v>
      </c>
      <c r="L12" s="50">
        <v>28248559</v>
      </c>
      <c r="M12" s="50">
        <v>55404342</v>
      </c>
      <c r="N12" s="50">
        <v>44426068</v>
      </c>
      <c r="O12" s="50">
        <v>1810138</v>
      </c>
      <c r="P12" s="50">
        <v>3443264</v>
      </c>
      <c r="Q12" s="63">
        <f t="shared" si="1"/>
        <v>133332371</v>
      </c>
      <c r="R12" s="50">
        <v>271938518</v>
      </c>
      <c r="S12" s="51">
        <v>405270889</v>
      </c>
      <c r="U12" s="43" t="s">
        <v>32</v>
      </c>
      <c r="V12" s="50">
        <v>26825138</v>
      </c>
      <c r="W12" s="50">
        <v>28641464</v>
      </c>
      <c r="X12" s="50">
        <v>46023157</v>
      </c>
      <c r="Y12" s="50">
        <v>3781172</v>
      </c>
      <c r="Z12" s="50">
        <v>5619696</v>
      </c>
      <c r="AA12" s="59">
        <f t="shared" si="2"/>
        <v>110890627</v>
      </c>
      <c r="AB12" s="50">
        <v>189695051</v>
      </c>
      <c r="AC12" s="51">
        <v>300585678</v>
      </c>
      <c r="AE12" s="43" t="s">
        <v>32</v>
      </c>
      <c r="AF12" s="50">
        <v>31228076</v>
      </c>
      <c r="AG12" s="50">
        <v>29559813</v>
      </c>
      <c r="AH12" s="50">
        <v>27240930</v>
      </c>
      <c r="AI12" s="50">
        <v>1016861</v>
      </c>
      <c r="AJ12" s="50">
        <v>8744162</v>
      </c>
      <c r="AK12" s="59">
        <f t="shared" si="3"/>
        <v>97789842</v>
      </c>
      <c r="AL12" s="50">
        <v>232730335</v>
      </c>
      <c r="AM12" s="51">
        <v>330520177</v>
      </c>
      <c r="AO12" s="43" t="s">
        <v>32</v>
      </c>
      <c r="AP12" s="50">
        <v>25860990</v>
      </c>
      <c r="AQ12" s="50">
        <v>16782553</v>
      </c>
      <c r="AR12" s="50">
        <v>41738826</v>
      </c>
      <c r="AS12" s="50">
        <v>2562427</v>
      </c>
      <c r="AT12" s="50">
        <v>4775669</v>
      </c>
      <c r="AU12" s="59">
        <f t="shared" si="4"/>
        <v>91720465</v>
      </c>
      <c r="AV12" s="50">
        <v>192056310</v>
      </c>
      <c r="AW12" s="51">
        <v>283776775</v>
      </c>
    </row>
    <row r="13" spans="1:49" s="10" customFormat="1" ht="12.75" x14ac:dyDescent="0.2">
      <c r="A13" s="43" t="s">
        <v>33</v>
      </c>
      <c r="B13" s="50"/>
      <c r="C13" s="50"/>
      <c r="D13" s="50">
        <v>0</v>
      </c>
      <c r="E13" s="50">
        <v>0</v>
      </c>
      <c r="F13" s="50"/>
      <c r="G13" s="63">
        <f t="shared" si="0"/>
        <v>0</v>
      </c>
      <c r="H13" s="50">
        <v>98825168</v>
      </c>
      <c r="I13" s="51">
        <v>98825168</v>
      </c>
      <c r="K13" s="43" t="s">
        <v>33</v>
      </c>
      <c r="L13" s="50">
        <v>0</v>
      </c>
      <c r="M13" s="50"/>
      <c r="N13" s="50"/>
      <c r="O13" s="50"/>
      <c r="P13" s="50"/>
      <c r="Q13" s="63">
        <f t="shared" si="1"/>
        <v>0</v>
      </c>
      <c r="R13" s="50">
        <v>35154848</v>
      </c>
      <c r="S13" s="51">
        <v>35154848</v>
      </c>
      <c r="U13" s="43" t="s">
        <v>33</v>
      </c>
      <c r="V13" s="50">
        <v>2408526</v>
      </c>
      <c r="W13" s="50"/>
      <c r="X13" s="50">
        <v>1541023</v>
      </c>
      <c r="Y13" s="50"/>
      <c r="Z13" s="50"/>
      <c r="AA13" s="59">
        <f t="shared" si="2"/>
        <v>3949549</v>
      </c>
      <c r="AB13" s="50">
        <v>26301806</v>
      </c>
      <c r="AC13" s="51">
        <v>30251355</v>
      </c>
      <c r="AE13" s="43" t="s">
        <v>33</v>
      </c>
      <c r="AF13" s="50">
        <v>20559662</v>
      </c>
      <c r="AG13" s="50"/>
      <c r="AH13" s="50">
        <v>1133009</v>
      </c>
      <c r="AI13" s="50"/>
      <c r="AJ13" s="50"/>
      <c r="AK13" s="59">
        <f t="shared" si="3"/>
        <v>21692671</v>
      </c>
      <c r="AL13" s="50">
        <v>96520900</v>
      </c>
      <c r="AM13" s="51">
        <v>118213571</v>
      </c>
      <c r="AO13" s="43" t="s">
        <v>33</v>
      </c>
      <c r="AP13" s="50"/>
      <c r="AQ13" s="50">
        <v>1053449</v>
      </c>
      <c r="AR13" s="50">
        <v>138213951</v>
      </c>
      <c r="AS13" s="50"/>
      <c r="AT13" s="50"/>
      <c r="AU13" s="59">
        <f t="shared" si="4"/>
        <v>139267400</v>
      </c>
      <c r="AV13" s="50">
        <v>36021556</v>
      </c>
      <c r="AW13" s="51">
        <v>175288956</v>
      </c>
    </row>
    <row r="14" spans="1:49" s="10" customFormat="1" ht="12.75" x14ac:dyDescent="0.2">
      <c r="A14" s="43" t="s">
        <v>34</v>
      </c>
      <c r="B14" s="50">
        <v>6609583</v>
      </c>
      <c r="C14" s="50">
        <v>15658189</v>
      </c>
      <c r="D14" s="50">
        <v>25095459</v>
      </c>
      <c r="E14" s="50">
        <v>0</v>
      </c>
      <c r="F14" s="50">
        <v>7237975</v>
      </c>
      <c r="G14" s="63">
        <f t="shared" si="0"/>
        <v>54601206</v>
      </c>
      <c r="H14" s="50">
        <v>495302</v>
      </c>
      <c r="I14" s="51">
        <v>55096508</v>
      </c>
      <c r="K14" s="43" t="s">
        <v>34</v>
      </c>
      <c r="L14" s="50">
        <v>10191534</v>
      </c>
      <c r="M14" s="50">
        <v>7666622</v>
      </c>
      <c r="N14" s="50">
        <v>12435328</v>
      </c>
      <c r="O14" s="50"/>
      <c r="P14" s="50">
        <v>6299151</v>
      </c>
      <c r="Q14" s="63">
        <f t="shared" si="1"/>
        <v>36592635</v>
      </c>
      <c r="R14" s="50">
        <v>0</v>
      </c>
      <c r="S14" s="51">
        <v>36592635</v>
      </c>
      <c r="U14" s="43" t="s">
        <v>34</v>
      </c>
      <c r="V14" s="50">
        <v>2556638</v>
      </c>
      <c r="W14" s="50">
        <v>6743691</v>
      </c>
      <c r="X14" s="50">
        <v>55422659</v>
      </c>
      <c r="Y14" s="50">
        <v>0</v>
      </c>
      <c r="Z14" s="50">
        <v>4028200</v>
      </c>
      <c r="AA14" s="59">
        <f t="shared" si="2"/>
        <v>68751188</v>
      </c>
      <c r="AB14" s="50"/>
      <c r="AC14" s="51">
        <v>68751188</v>
      </c>
      <c r="AE14" s="43" t="s">
        <v>34</v>
      </c>
      <c r="AF14" s="50">
        <v>3147206</v>
      </c>
      <c r="AG14" s="50">
        <v>25240031</v>
      </c>
      <c r="AH14" s="50">
        <v>51601571</v>
      </c>
      <c r="AI14" s="50">
        <v>0</v>
      </c>
      <c r="AJ14" s="50">
        <v>8075264</v>
      </c>
      <c r="AK14" s="59">
        <f t="shared" si="3"/>
        <v>88064072</v>
      </c>
      <c r="AL14" s="50"/>
      <c r="AM14" s="51">
        <v>88064072</v>
      </c>
      <c r="AO14" s="43" t="s">
        <v>34</v>
      </c>
      <c r="AP14" s="50">
        <v>2636400</v>
      </c>
      <c r="AQ14" s="50">
        <v>9586894</v>
      </c>
      <c r="AR14" s="50">
        <v>26279540</v>
      </c>
      <c r="AS14" s="50">
        <v>176600</v>
      </c>
      <c r="AT14" s="50">
        <v>2685944</v>
      </c>
      <c r="AU14" s="59">
        <f t="shared" si="4"/>
        <v>41365378</v>
      </c>
      <c r="AV14" s="50"/>
      <c r="AW14" s="51">
        <v>41365378</v>
      </c>
    </row>
    <row r="15" spans="1:49" s="10" customFormat="1" ht="12.75" x14ac:dyDescent="0.2">
      <c r="A15" s="43" t="s">
        <v>35</v>
      </c>
      <c r="B15" s="50">
        <v>5199416</v>
      </c>
      <c r="C15" s="50">
        <v>84205480</v>
      </c>
      <c r="D15" s="50">
        <v>46976533</v>
      </c>
      <c r="E15" s="50">
        <v>84569</v>
      </c>
      <c r="F15" s="50">
        <v>8097375</v>
      </c>
      <c r="G15" s="63">
        <f t="shared" si="0"/>
        <v>144563373</v>
      </c>
      <c r="H15" s="50">
        <v>111031896</v>
      </c>
      <c r="I15" s="51">
        <v>255595269</v>
      </c>
      <c r="K15" s="43" t="s">
        <v>35</v>
      </c>
      <c r="L15" s="50">
        <v>5225650</v>
      </c>
      <c r="M15" s="50">
        <v>40254194</v>
      </c>
      <c r="N15" s="50">
        <v>34676677</v>
      </c>
      <c r="O15" s="50">
        <v>94900</v>
      </c>
      <c r="P15" s="50">
        <v>2570644</v>
      </c>
      <c r="Q15" s="63">
        <f t="shared" si="1"/>
        <v>82822065</v>
      </c>
      <c r="R15" s="50">
        <v>74415947</v>
      </c>
      <c r="S15" s="51">
        <v>157238012</v>
      </c>
      <c r="U15" s="43" t="s">
        <v>35</v>
      </c>
      <c r="V15" s="50">
        <v>2962697</v>
      </c>
      <c r="W15" s="50">
        <v>33495232</v>
      </c>
      <c r="X15" s="50">
        <v>20664577</v>
      </c>
      <c r="Y15" s="50">
        <v>56477</v>
      </c>
      <c r="Z15" s="50">
        <v>4107939</v>
      </c>
      <c r="AA15" s="59">
        <f t="shared" si="2"/>
        <v>61286922</v>
      </c>
      <c r="AB15" s="50">
        <v>147486753</v>
      </c>
      <c r="AC15" s="51">
        <v>208773675</v>
      </c>
      <c r="AE15" s="43" t="s">
        <v>35</v>
      </c>
      <c r="AF15" s="50">
        <v>4323511</v>
      </c>
      <c r="AG15" s="50">
        <v>36951456</v>
      </c>
      <c r="AH15" s="50">
        <v>36545187</v>
      </c>
      <c r="AI15" s="50">
        <v>131091</v>
      </c>
      <c r="AJ15" s="50">
        <v>6045004</v>
      </c>
      <c r="AK15" s="59">
        <f t="shared" si="3"/>
        <v>83996249</v>
      </c>
      <c r="AL15" s="50">
        <v>177767665</v>
      </c>
      <c r="AM15" s="51">
        <v>261763914</v>
      </c>
      <c r="AO15" s="43" t="s">
        <v>35</v>
      </c>
      <c r="AP15" s="50">
        <v>3771681</v>
      </c>
      <c r="AQ15" s="50">
        <v>34499973</v>
      </c>
      <c r="AR15" s="50">
        <v>9027732</v>
      </c>
      <c r="AS15" s="50">
        <v>0</v>
      </c>
      <c r="AT15" s="50">
        <v>2352026</v>
      </c>
      <c r="AU15" s="59">
        <f t="shared" si="4"/>
        <v>49651412</v>
      </c>
      <c r="AV15" s="50">
        <v>53575666</v>
      </c>
      <c r="AW15" s="51">
        <v>103227078</v>
      </c>
    </row>
    <row r="16" spans="1:49" s="10" customFormat="1" ht="12.75" x14ac:dyDescent="0.2">
      <c r="A16" s="43" t="s">
        <v>36</v>
      </c>
      <c r="B16" s="50">
        <v>5156567</v>
      </c>
      <c r="C16" s="50">
        <v>13871640</v>
      </c>
      <c r="D16" s="50">
        <v>10514831</v>
      </c>
      <c r="E16" s="50"/>
      <c r="F16" s="50">
        <v>715648</v>
      </c>
      <c r="G16" s="63">
        <f t="shared" si="0"/>
        <v>30258686</v>
      </c>
      <c r="H16" s="50">
        <v>11628532</v>
      </c>
      <c r="I16" s="51">
        <v>41887218</v>
      </c>
      <c r="K16" s="43" t="s">
        <v>36</v>
      </c>
      <c r="L16" s="50">
        <v>627672</v>
      </c>
      <c r="M16" s="50">
        <v>69487891</v>
      </c>
      <c r="N16" s="50">
        <v>8794616</v>
      </c>
      <c r="O16" s="50"/>
      <c r="P16" s="50">
        <v>507088</v>
      </c>
      <c r="Q16" s="63">
        <f t="shared" si="1"/>
        <v>79417267</v>
      </c>
      <c r="R16" s="50">
        <v>12985381</v>
      </c>
      <c r="S16" s="51">
        <v>92402648</v>
      </c>
      <c r="U16" s="43" t="s">
        <v>36</v>
      </c>
      <c r="V16" s="50">
        <v>2972886</v>
      </c>
      <c r="W16" s="50">
        <v>8306270</v>
      </c>
      <c r="X16" s="50">
        <v>35030417</v>
      </c>
      <c r="Y16" s="50"/>
      <c r="Z16" s="50">
        <v>1015368</v>
      </c>
      <c r="AA16" s="59">
        <f t="shared" si="2"/>
        <v>47324941</v>
      </c>
      <c r="AB16" s="50">
        <v>22451411</v>
      </c>
      <c r="AC16" s="51">
        <v>69776352</v>
      </c>
      <c r="AE16" s="43" t="s">
        <v>36</v>
      </c>
      <c r="AF16" s="50">
        <v>2149962</v>
      </c>
      <c r="AG16" s="50">
        <v>84707985</v>
      </c>
      <c r="AH16" s="50">
        <v>10205240</v>
      </c>
      <c r="AI16" s="50"/>
      <c r="AJ16" s="50">
        <v>1917530</v>
      </c>
      <c r="AK16" s="59">
        <f t="shared" si="3"/>
        <v>98980717</v>
      </c>
      <c r="AL16" s="50">
        <v>21062897</v>
      </c>
      <c r="AM16" s="51">
        <v>120043614</v>
      </c>
      <c r="AO16" s="43" t="s">
        <v>36</v>
      </c>
      <c r="AP16" s="50">
        <v>3182316</v>
      </c>
      <c r="AQ16" s="50">
        <v>10739509</v>
      </c>
      <c r="AR16" s="50">
        <v>11493139</v>
      </c>
      <c r="AS16" s="50"/>
      <c r="AT16" s="50">
        <v>452493</v>
      </c>
      <c r="AU16" s="59">
        <f t="shared" si="4"/>
        <v>25867457</v>
      </c>
      <c r="AV16" s="50">
        <v>25482981</v>
      </c>
      <c r="AW16" s="51">
        <v>51350438</v>
      </c>
    </row>
    <row r="17" spans="1:49" s="10" customFormat="1" ht="12.75" x14ac:dyDescent="0.2">
      <c r="A17" s="43" t="s">
        <v>37</v>
      </c>
      <c r="B17" s="50">
        <v>65205088</v>
      </c>
      <c r="C17" s="50">
        <v>172417380</v>
      </c>
      <c r="D17" s="50">
        <v>102435938</v>
      </c>
      <c r="E17" s="50">
        <v>15372</v>
      </c>
      <c r="F17" s="50">
        <v>39376262</v>
      </c>
      <c r="G17" s="63">
        <f t="shared" si="0"/>
        <v>379450040</v>
      </c>
      <c r="H17" s="50">
        <v>11994295</v>
      </c>
      <c r="I17" s="51">
        <v>391444335</v>
      </c>
      <c r="K17" s="43" t="s">
        <v>37</v>
      </c>
      <c r="L17" s="50">
        <v>44265753</v>
      </c>
      <c r="M17" s="50">
        <v>79011185</v>
      </c>
      <c r="N17" s="50">
        <v>84929369</v>
      </c>
      <c r="O17" s="50">
        <v>270936</v>
      </c>
      <c r="P17" s="50">
        <v>22620513</v>
      </c>
      <c r="Q17" s="63">
        <f t="shared" si="1"/>
        <v>231097756</v>
      </c>
      <c r="R17" s="50">
        <v>756287</v>
      </c>
      <c r="S17" s="51">
        <v>231854043</v>
      </c>
      <c r="U17" s="43" t="s">
        <v>37</v>
      </c>
      <c r="V17" s="50">
        <v>74366486</v>
      </c>
      <c r="W17" s="50">
        <v>64554412</v>
      </c>
      <c r="X17" s="50">
        <v>63901836</v>
      </c>
      <c r="Y17" s="50">
        <v>591108</v>
      </c>
      <c r="Z17" s="50">
        <v>20184706</v>
      </c>
      <c r="AA17" s="59">
        <f t="shared" si="2"/>
        <v>223598548</v>
      </c>
      <c r="AB17" s="50">
        <v>1216193</v>
      </c>
      <c r="AC17" s="51">
        <v>224814741</v>
      </c>
      <c r="AE17" s="43" t="s">
        <v>37</v>
      </c>
      <c r="AF17" s="50">
        <v>41663534</v>
      </c>
      <c r="AG17" s="50">
        <v>74790571</v>
      </c>
      <c r="AH17" s="50">
        <v>110762410</v>
      </c>
      <c r="AI17" s="50">
        <v>369904</v>
      </c>
      <c r="AJ17" s="50">
        <v>18073120</v>
      </c>
      <c r="AK17" s="59">
        <f t="shared" si="3"/>
        <v>245659539</v>
      </c>
      <c r="AL17" s="50">
        <v>4646939</v>
      </c>
      <c r="AM17" s="51">
        <v>250306478</v>
      </c>
      <c r="AO17" s="43" t="s">
        <v>37</v>
      </c>
      <c r="AP17" s="50">
        <v>15298085</v>
      </c>
      <c r="AQ17" s="50">
        <v>89349908</v>
      </c>
      <c r="AR17" s="50">
        <v>65051278</v>
      </c>
      <c r="AS17" s="50">
        <v>49000</v>
      </c>
      <c r="AT17" s="50">
        <v>21520534</v>
      </c>
      <c r="AU17" s="59">
        <f t="shared" si="4"/>
        <v>191268805</v>
      </c>
      <c r="AV17" s="50">
        <v>17210117</v>
      </c>
      <c r="AW17" s="51">
        <v>208478922</v>
      </c>
    </row>
    <row r="18" spans="1:49" s="10" customFormat="1" ht="12.75" x14ac:dyDescent="0.2">
      <c r="A18" s="43" t="s">
        <v>38</v>
      </c>
      <c r="B18" s="50">
        <v>8172038</v>
      </c>
      <c r="C18" s="50">
        <v>47054404</v>
      </c>
      <c r="D18" s="50">
        <v>99054888</v>
      </c>
      <c r="E18" s="50">
        <v>0</v>
      </c>
      <c r="F18" s="50">
        <v>4133096</v>
      </c>
      <c r="G18" s="63">
        <f t="shared" si="0"/>
        <v>158414426</v>
      </c>
      <c r="H18" s="50">
        <v>25587212</v>
      </c>
      <c r="I18" s="51">
        <v>184001638</v>
      </c>
      <c r="K18" s="43" t="s">
        <v>38</v>
      </c>
      <c r="L18" s="50">
        <v>4517285</v>
      </c>
      <c r="M18" s="50">
        <v>338547178</v>
      </c>
      <c r="N18" s="50">
        <v>46001558</v>
      </c>
      <c r="O18" s="50">
        <v>0</v>
      </c>
      <c r="P18" s="50">
        <v>4954726</v>
      </c>
      <c r="Q18" s="63">
        <f t="shared" si="1"/>
        <v>394020747</v>
      </c>
      <c r="R18" s="50">
        <v>13216804</v>
      </c>
      <c r="S18" s="51">
        <v>407237551</v>
      </c>
      <c r="U18" s="43" t="s">
        <v>38</v>
      </c>
      <c r="V18" s="50">
        <v>18792452</v>
      </c>
      <c r="W18" s="50">
        <v>55787059</v>
      </c>
      <c r="X18" s="50">
        <v>26230526</v>
      </c>
      <c r="Y18" s="50">
        <v>0</v>
      </c>
      <c r="Z18" s="50">
        <v>580215</v>
      </c>
      <c r="AA18" s="59">
        <f t="shared" si="2"/>
        <v>101390252</v>
      </c>
      <c r="AB18" s="50">
        <v>34206545</v>
      </c>
      <c r="AC18" s="51">
        <v>135596797</v>
      </c>
      <c r="AE18" s="43" t="s">
        <v>38</v>
      </c>
      <c r="AF18" s="50">
        <v>5829151</v>
      </c>
      <c r="AG18" s="50">
        <v>86665225</v>
      </c>
      <c r="AH18" s="50">
        <v>48428417</v>
      </c>
      <c r="AI18" s="50">
        <v>0</v>
      </c>
      <c r="AJ18" s="50">
        <v>999762</v>
      </c>
      <c r="AK18" s="59">
        <f t="shared" si="3"/>
        <v>141922555</v>
      </c>
      <c r="AL18" s="50">
        <v>51179113</v>
      </c>
      <c r="AM18" s="51">
        <v>193101668</v>
      </c>
      <c r="AO18" s="43" t="s">
        <v>38</v>
      </c>
      <c r="AP18" s="50">
        <v>6874690</v>
      </c>
      <c r="AQ18" s="50">
        <v>44928919</v>
      </c>
      <c r="AR18" s="50">
        <v>59081933</v>
      </c>
      <c r="AS18" s="50">
        <v>0</v>
      </c>
      <c r="AT18" s="50">
        <v>1728430</v>
      </c>
      <c r="AU18" s="59">
        <f t="shared" si="4"/>
        <v>112613972</v>
      </c>
      <c r="AV18" s="50">
        <v>41303250</v>
      </c>
      <c r="AW18" s="51">
        <v>153917222</v>
      </c>
    </row>
    <row r="19" spans="1:49" s="10" customFormat="1" ht="12.75" x14ac:dyDescent="0.2">
      <c r="A19" s="43" t="s">
        <v>39</v>
      </c>
      <c r="B19" s="50">
        <v>46668514</v>
      </c>
      <c r="C19" s="50">
        <v>81009770</v>
      </c>
      <c r="D19" s="50">
        <v>78298689</v>
      </c>
      <c r="E19" s="50">
        <v>110594</v>
      </c>
      <c r="F19" s="50">
        <v>15120633</v>
      </c>
      <c r="G19" s="63">
        <f t="shared" si="0"/>
        <v>221208200</v>
      </c>
      <c r="H19" s="50">
        <v>62627546</v>
      </c>
      <c r="I19" s="51">
        <v>283835746</v>
      </c>
      <c r="K19" s="43" t="s">
        <v>39</v>
      </c>
      <c r="L19" s="50">
        <v>21105096</v>
      </c>
      <c r="M19" s="50">
        <v>48819625</v>
      </c>
      <c r="N19" s="50">
        <v>97626381</v>
      </c>
      <c r="O19" s="50">
        <v>25626</v>
      </c>
      <c r="P19" s="50">
        <v>3644736</v>
      </c>
      <c r="Q19" s="63">
        <f t="shared" si="1"/>
        <v>171221464</v>
      </c>
      <c r="R19" s="50">
        <v>38574237</v>
      </c>
      <c r="S19" s="51">
        <v>209795701</v>
      </c>
      <c r="U19" s="43" t="s">
        <v>39</v>
      </c>
      <c r="V19" s="50">
        <v>24394682</v>
      </c>
      <c r="W19" s="50">
        <v>28988757</v>
      </c>
      <c r="X19" s="50">
        <v>39699561</v>
      </c>
      <c r="Y19" s="50">
        <v>0</v>
      </c>
      <c r="Z19" s="50">
        <v>2480610</v>
      </c>
      <c r="AA19" s="59">
        <f t="shared" si="2"/>
        <v>95563610</v>
      </c>
      <c r="AB19" s="50">
        <v>19428091</v>
      </c>
      <c r="AC19" s="51">
        <v>114991701</v>
      </c>
      <c r="AE19" s="43" t="s">
        <v>39</v>
      </c>
      <c r="AF19" s="50">
        <v>24600777</v>
      </c>
      <c r="AG19" s="50">
        <v>41588584</v>
      </c>
      <c r="AH19" s="50">
        <v>25051347</v>
      </c>
      <c r="AI19" s="50">
        <v>0</v>
      </c>
      <c r="AJ19" s="50">
        <v>3097927</v>
      </c>
      <c r="AK19" s="59">
        <f t="shared" si="3"/>
        <v>94338635</v>
      </c>
      <c r="AL19" s="50">
        <v>21025398</v>
      </c>
      <c r="AM19" s="51">
        <v>115364033</v>
      </c>
      <c r="AO19" s="43" t="s">
        <v>39</v>
      </c>
      <c r="AP19" s="50">
        <v>14469908</v>
      </c>
      <c r="AQ19" s="50">
        <v>31154991</v>
      </c>
      <c r="AR19" s="50">
        <v>31294563</v>
      </c>
      <c r="AS19" s="50">
        <v>0</v>
      </c>
      <c r="AT19" s="50">
        <v>1994821</v>
      </c>
      <c r="AU19" s="59">
        <f t="shared" si="4"/>
        <v>78914283</v>
      </c>
      <c r="AV19" s="50">
        <v>16726543</v>
      </c>
      <c r="AW19" s="51">
        <v>95640826</v>
      </c>
    </row>
    <row r="20" spans="1:49" s="10" customFormat="1" ht="12.75" x14ac:dyDescent="0.2">
      <c r="A20" s="43" t="s">
        <v>40</v>
      </c>
      <c r="B20" s="50">
        <v>162771</v>
      </c>
      <c r="C20" s="50">
        <v>16330066</v>
      </c>
      <c r="D20" s="50">
        <v>13019972</v>
      </c>
      <c r="E20" s="50"/>
      <c r="F20" s="50"/>
      <c r="G20" s="63">
        <f t="shared" si="0"/>
        <v>29512809</v>
      </c>
      <c r="H20" s="50">
        <v>3862907811</v>
      </c>
      <c r="I20" s="51">
        <v>3892420620</v>
      </c>
      <c r="K20" s="43" t="s">
        <v>40</v>
      </c>
      <c r="L20" s="50">
        <v>0</v>
      </c>
      <c r="M20" s="50"/>
      <c r="N20" s="50"/>
      <c r="O20" s="50"/>
      <c r="P20" s="50"/>
      <c r="Q20" s="63">
        <f t="shared" si="1"/>
        <v>0</v>
      </c>
      <c r="R20" s="50">
        <v>4393922573</v>
      </c>
      <c r="S20" s="51">
        <v>4393922573</v>
      </c>
      <c r="U20" s="43" t="s">
        <v>40</v>
      </c>
      <c r="V20" s="50">
        <v>578799</v>
      </c>
      <c r="W20" s="50">
        <v>525054</v>
      </c>
      <c r="X20" s="50">
        <v>806797</v>
      </c>
      <c r="Y20" s="50"/>
      <c r="Z20" s="50"/>
      <c r="AA20" s="59">
        <f t="shared" si="2"/>
        <v>1910650</v>
      </c>
      <c r="AB20" s="50">
        <v>2822019668</v>
      </c>
      <c r="AC20" s="51">
        <v>2823930318</v>
      </c>
      <c r="AE20" s="43" t="s">
        <v>40</v>
      </c>
      <c r="AF20" s="50">
        <v>1000204</v>
      </c>
      <c r="AG20" s="50">
        <v>485198</v>
      </c>
      <c r="AH20" s="50"/>
      <c r="AI20" s="50"/>
      <c r="AJ20" s="50"/>
      <c r="AK20" s="59">
        <f t="shared" si="3"/>
        <v>1485402</v>
      </c>
      <c r="AL20" s="50">
        <v>1389661553</v>
      </c>
      <c r="AM20" s="51">
        <v>1391146955</v>
      </c>
      <c r="AO20" s="43" t="s">
        <v>40</v>
      </c>
      <c r="AP20" s="50">
        <v>7190096</v>
      </c>
      <c r="AQ20" s="50">
        <v>0</v>
      </c>
      <c r="AR20" s="50"/>
      <c r="AS20" s="50"/>
      <c r="AT20" s="50"/>
      <c r="AU20" s="59">
        <f t="shared" si="4"/>
        <v>7190096</v>
      </c>
      <c r="AV20" s="50">
        <v>1153836022</v>
      </c>
      <c r="AW20" s="51">
        <v>1161026118</v>
      </c>
    </row>
    <row r="21" spans="1:49" s="10" customFormat="1" ht="12.75" x14ac:dyDescent="0.2">
      <c r="A21" s="43" t="s">
        <v>41</v>
      </c>
      <c r="B21" s="50">
        <v>19431308</v>
      </c>
      <c r="C21" s="50">
        <v>21985935</v>
      </c>
      <c r="D21" s="50">
        <v>61070943</v>
      </c>
      <c r="E21" s="50">
        <v>0</v>
      </c>
      <c r="F21" s="50">
        <v>1055277</v>
      </c>
      <c r="G21" s="63">
        <f t="shared" si="0"/>
        <v>103543463</v>
      </c>
      <c r="H21" s="50">
        <v>228073404</v>
      </c>
      <c r="I21" s="51">
        <v>331616867</v>
      </c>
      <c r="K21" s="43" t="s">
        <v>41</v>
      </c>
      <c r="L21" s="50">
        <v>33231370</v>
      </c>
      <c r="M21" s="50">
        <v>28823633</v>
      </c>
      <c r="N21" s="50">
        <v>119859951</v>
      </c>
      <c r="O21" s="50">
        <v>0</v>
      </c>
      <c r="P21" s="50">
        <v>1334922</v>
      </c>
      <c r="Q21" s="63">
        <f t="shared" si="1"/>
        <v>183249876</v>
      </c>
      <c r="R21" s="50">
        <v>299330958</v>
      </c>
      <c r="S21" s="51">
        <v>482580834</v>
      </c>
      <c r="U21" s="43" t="s">
        <v>41</v>
      </c>
      <c r="V21" s="50">
        <v>21438979</v>
      </c>
      <c r="W21" s="50">
        <v>19815946</v>
      </c>
      <c r="X21" s="50">
        <v>72887523</v>
      </c>
      <c r="Y21" s="50">
        <v>0</v>
      </c>
      <c r="Z21" s="50">
        <v>3115859</v>
      </c>
      <c r="AA21" s="59">
        <f t="shared" si="2"/>
        <v>117258307</v>
      </c>
      <c r="AB21" s="50">
        <v>228916284</v>
      </c>
      <c r="AC21" s="51">
        <v>346174591</v>
      </c>
      <c r="AE21" s="43" t="s">
        <v>41</v>
      </c>
      <c r="AF21" s="50">
        <v>27193707</v>
      </c>
      <c r="AG21" s="50">
        <v>15276695</v>
      </c>
      <c r="AH21" s="50">
        <v>73474425</v>
      </c>
      <c r="AI21" s="50">
        <v>0</v>
      </c>
      <c r="AJ21" s="50">
        <v>145045</v>
      </c>
      <c r="AK21" s="59">
        <f t="shared" si="3"/>
        <v>116089872</v>
      </c>
      <c r="AL21" s="50">
        <v>79527273</v>
      </c>
      <c r="AM21" s="51">
        <v>195617145</v>
      </c>
      <c r="AO21" s="43" t="s">
        <v>41</v>
      </c>
      <c r="AP21" s="50">
        <v>7014595</v>
      </c>
      <c r="AQ21" s="50">
        <v>17091448</v>
      </c>
      <c r="AR21" s="50">
        <v>165977967</v>
      </c>
      <c r="AS21" s="50">
        <v>185513</v>
      </c>
      <c r="AT21" s="50">
        <v>1418027</v>
      </c>
      <c r="AU21" s="59">
        <f t="shared" si="4"/>
        <v>191687550</v>
      </c>
      <c r="AV21" s="50">
        <v>97334301</v>
      </c>
      <c r="AW21" s="51">
        <v>289021851</v>
      </c>
    </row>
    <row r="22" spans="1:49" s="10" customFormat="1" ht="12.75" x14ac:dyDescent="0.2">
      <c r="A22" s="43" t="s">
        <v>42</v>
      </c>
      <c r="B22" s="50">
        <v>875634</v>
      </c>
      <c r="C22" s="50">
        <v>657671</v>
      </c>
      <c r="D22" s="50">
        <v>8383177</v>
      </c>
      <c r="E22" s="50"/>
      <c r="F22" s="50"/>
      <c r="G22" s="63">
        <f t="shared" si="0"/>
        <v>9916482</v>
      </c>
      <c r="H22" s="50">
        <v>257427678</v>
      </c>
      <c r="I22" s="51">
        <v>267344160</v>
      </c>
      <c r="K22" s="43" t="s">
        <v>42</v>
      </c>
      <c r="L22" s="50">
        <v>2716334</v>
      </c>
      <c r="M22" s="50">
        <v>10984372</v>
      </c>
      <c r="N22" s="50">
        <v>6471527</v>
      </c>
      <c r="O22" s="50"/>
      <c r="P22" s="50"/>
      <c r="Q22" s="63">
        <f t="shared" si="1"/>
        <v>20172233</v>
      </c>
      <c r="R22" s="50">
        <v>99927752</v>
      </c>
      <c r="S22" s="51">
        <v>120099985</v>
      </c>
      <c r="U22" s="43" t="s">
        <v>42</v>
      </c>
      <c r="V22" s="50">
        <v>4981308</v>
      </c>
      <c r="W22" s="50">
        <v>98025880</v>
      </c>
      <c r="X22" s="50">
        <v>25359633</v>
      </c>
      <c r="Y22" s="50"/>
      <c r="Z22" s="50"/>
      <c r="AA22" s="59">
        <f t="shared" si="2"/>
        <v>128366821</v>
      </c>
      <c r="AB22" s="50">
        <v>122169714</v>
      </c>
      <c r="AC22" s="51">
        <v>250536535</v>
      </c>
      <c r="AE22" s="43" t="s">
        <v>42</v>
      </c>
      <c r="AF22" s="50">
        <v>5863905</v>
      </c>
      <c r="AG22" s="50">
        <v>33559430</v>
      </c>
      <c r="AH22" s="50">
        <v>57481457</v>
      </c>
      <c r="AI22" s="50"/>
      <c r="AJ22" s="50"/>
      <c r="AK22" s="59">
        <f t="shared" si="3"/>
        <v>96904792</v>
      </c>
      <c r="AL22" s="50">
        <v>241287143</v>
      </c>
      <c r="AM22" s="51">
        <v>338191935</v>
      </c>
      <c r="AO22" s="43" t="s">
        <v>42</v>
      </c>
      <c r="AP22" s="50">
        <v>9467426</v>
      </c>
      <c r="AQ22" s="50">
        <v>3462884</v>
      </c>
      <c r="AR22" s="50">
        <v>26982544</v>
      </c>
      <c r="AS22" s="50">
        <v>0</v>
      </c>
      <c r="AT22" s="50"/>
      <c r="AU22" s="59">
        <f t="shared" si="4"/>
        <v>39912854</v>
      </c>
      <c r="AV22" s="50">
        <v>538011179</v>
      </c>
      <c r="AW22" s="51">
        <v>577924033</v>
      </c>
    </row>
    <row r="23" spans="1:49" s="10" customFormat="1" ht="12.75" x14ac:dyDescent="0.2">
      <c r="A23" s="43" t="s">
        <v>43</v>
      </c>
      <c r="B23" s="50">
        <v>39321765</v>
      </c>
      <c r="C23" s="50">
        <v>125429378</v>
      </c>
      <c r="D23" s="50">
        <v>105266535</v>
      </c>
      <c r="E23" s="50">
        <v>1151857</v>
      </c>
      <c r="F23" s="50">
        <v>16667541</v>
      </c>
      <c r="G23" s="63">
        <f t="shared" si="0"/>
        <v>287837076</v>
      </c>
      <c r="H23" s="50">
        <v>0</v>
      </c>
      <c r="I23" s="51">
        <v>287837076</v>
      </c>
      <c r="K23" s="43" t="s">
        <v>43</v>
      </c>
      <c r="L23" s="50">
        <v>14485040</v>
      </c>
      <c r="M23" s="50">
        <v>71807352</v>
      </c>
      <c r="N23" s="50">
        <v>140086122</v>
      </c>
      <c r="O23" s="50">
        <v>227834</v>
      </c>
      <c r="P23" s="50">
        <v>21822245</v>
      </c>
      <c r="Q23" s="63">
        <f t="shared" si="1"/>
        <v>248428593</v>
      </c>
      <c r="R23" s="50">
        <v>27308232</v>
      </c>
      <c r="S23" s="51">
        <v>275736825</v>
      </c>
      <c r="U23" s="43" t="s">
        <v>43</v>
      </c>
      <c r="V23" s="50">
        <v>10814208</v>
      </c>
      <c r="W23" s="50">
        <v>48214420</v>
      </c>
      <c r="X23" s="50">
        <v>45869940</v>
      </c>
      <c r="Y23" s="50">
        <v>14285</v>
      </c>
      <c r="Z23" s="50">
        <v>18401840</v>
      </c>
      <c r="AA23" s="59">
        <f t="shared" si="2"/>
        <v>123314693</v>
      </c>
      <c r="AB23" s="50">
        <v>41226347</v>
      </c>
      <c r="AC23" s="51">
        <v>164541040</v>
      </c>
      <c r="AE23" s="43" t="s">
        <v>43</v>
      </c>
      <c r="AF23" s="50">
        <v>18813106</v>
      </c>
      <c r="AG23" s="50">
        <v>39203596</v>
      </c>
      <c r="AH23" s="50">
        <v>46691076</v>
      </c>
      <c r="AI23" s="50">
        <v>389507</v>
      </c>
      <c r="AJ23" s="50">
        <v>8803177</v>
      </c>
      <c r="AK23" s="59">
        <f t="shared" si="3"/>
        <v>113900462</v>
      </c>
      <c r="AL23" s="50">
        <v>65606067</v>
      </c>
      <c r="AM23" s="51">
        <v>179506529</v>
      </c>
      <c r="AO23" s="43" t="s">
        <v>43</v>
      </c>
      <c r="AP23" s="50">
        <v>14731317</v>
      </c>
      <c r="AQ23" s="50">
        <v>81794583</v>
      </c>
      <c r="AR23" s="50">
        <v>116203838</v>
      </c>
      <c r="AS23" s="50">
        <v>539078</v>
      </c>
      <c r="AT23" s="50">
        <v>7602856</v>
      </c>
      <c r="AU23" s="59">
        <f t="shared" si="4"/>
        <v>220871672</v>
      </c>
      <c r="AV23" s="50">
        <v>7588329</v>
      </c>
      <c r="AW23" s="51">
        <v>228460001</v>
      </c>
    </row>
    <row r="24" spans="1:49" s="10" customFormat="1" ht="12.75" x14ac:dyDescent="0.2">
      <c r="A24" s="43" t="s">
        <v>44</v>
      </c>
      <c r="B24" s="50">
        <v>79686106</v>
      </c>
      <c r="C24" s="50">
        <v>120559002</v>
      </c>
      <c r="D24" s="50">
        <v>206335487</v>
      </c>
      <c r="E24" s="50">
        <v>144602</v>
      </c>
      <c r="F24" s="50">
        <v>29234504</v>
      </c>
      <c r="G24" s="63">
        <f t="shared" si="0"/>
        <v>435959701</v>
      </c>
      <c r="H24" s="50">
        <v>784928079</v>
      </c>
      <c r="I24" s="51">
        <v>1220887780</v>
      </c>
      <c r="K24" s="43" t="s">
        <v>44</v>
      </c>
      <c r="L24" s="50">
        <v>33550293</v>
      </c>
      <c r="M24" s="50">
        <v>73976779</v>
      </c>
      <c r="N24" s="50">
        <v>110135061</v>
      </c>
      <c r="O24" s="50">
        <v>42760</v>
      </c>
      <c r="P24" s="50">
        <v>10006299</v>
      </c>
      <c r="Q24" s="63">
        <f t="shared" si="1"/>
        <v>227711192</v>
      </c>
      <c r="R24" s="50">
        <v>224082881</v>
      </c>
      <c r="S24" s="51">
        <v>451794073</v>
      </c>
      <c r="U24" s="43" t="s">
        <v>44</v>
      </c>
      <c r="V24" s="50">
        <v>32494690</v>
      </c>
      <c r="W24" s="50">
        <v>55106867</v>
      </c>
      <c r="X24" s="50">
        <v>76297705</v>
      </c>
      <c r="Y24" s="50">
        <v>33000</v>
      </c>
      <c r="Z24" s="50">
        <v>10292595</v>
      </c>
      <c r="AA24" s="59">
        <f t="shared" si="2"/>
        <v>174224857</v>
      </c>
      <c r="AB24" s="50">
        <v>145731420</v>
      </c>
      <c r="AC24" s="51">
        <v>319956277</v>
      </c>
      <c r="AE24" s="43" t="s">
        <v>44</v>
      </c>
      <c r="AF24" s="50">
        <v>23378008</v>
      </c>
      <c r="AG24" s="50">
        <v>97849489</v>
      </c>
      <c r="AH24" s="50">
        <v>171784215</v>
      </c>
      <c r="AI24" s="50">
        <v>1147</v>
      </c>
      <c r="AJ24" s="50">
        <v>8683739</v>
      </c>
      <c r="AK24" s="59">
        <f t="shared" si="3"/>
        <v>301696598</v>
      </c>
      <c r="AL24" s="50">
        <v>211488605</v>
      </c>
      <c r="AM24" s="51">
        <v>513185203</v>
      </c>
      <c r="AO24" s="43" t="s">
        <v>44</v>
      </c>
      <c r="AP24" s="50">
        <v>14026511</v>
      </c>
      <c r="AQ24" s="50">
        <v>43735136</v>
      </c>
      <c r="AR24" s="50">
        <v>153974655</v>
      </c>
      <c r="AS24" s="50">
        <v>0</v>
      </c>
      <c r="AT24" s="50">
        <v>5876090</v>
      </c>
      <c r="AU24" s="59">
        <f t="shared" si="4"/>
        <v>217612392</v>
      </c>
      <c r="AV24" s="50">
        <v>299887605</v>
      </c>
      <c r="AW24" s="51">
        <v>517499997</v>
      </c>
    </row>
    <row r="25" spans="1:49" s="10" customFormat="1" ht="12.75" x14ac:dyDescent="0.2">
      <c r="A25" s="43" t="s">
        <v>45</v>
      </c>
      <c r="B25" s="50">
        <v>12667208</v>
      </c>
      <c r="C25" s="50">
        <v>17151476</v>
      </c>
      <c r="D25" s="50">
        <v>55399074</v>
      </c>
      <c r="E25" s="50">
        <v>0</v>
      </c>
      <c r="F25" s="50">
        <v>3812337</v>
      </c>
      <c r="G25" s="63">
        <f t="shared" si="0"/>
        <v>89030095</v>
      </c>
      <c r="H25" s="50">
        <v>113712832</v>
      </c>
      <c r="I25" s="51">
        <v>202742927</v>
      </c>
      <c r="K25" s="43" t="s">
        <v>45</v>
      </c>
      <c r="L25" s="50">
        <v>3239467</v>
      </c>
      <c r="M25" s="50">
        <v>12875695</v>
      </c>
      <c r="N25" s="50">
        <v>79004869</v>
      </c>
      <c r="O25" s="50">
        <v>0</v>
      </c>
      <c r="P25" s="50">
        <v>660048</v>
      </c>
      <c r="Q25" s="63">
        <f t="shared" si="1"/>
        <v>95780079</v>
      </c>
      <c r="R25" s="50">
        <v>276859918</v>
      </c>
      <c r="S25" s="51">
        <v>372639997</v>
      </c>
      <c r="U25" s="43" t="s">
        <v>45</v>
      </c>
      <c r="V25" s="50">
        <v>10139613</v>
      </c>
      <c r="W25" s="50">
        <v>18077574</v>
      </c>
      <c r="X25" s="50">
        <v>57231200</v>
      </c>
      <c r="Y25" s="50">
        <v>0</v>
      </c>
      <c r="Z25" s="50">
        <v>711536</v>
      </c>
      <c r="AA25" s="59">
        <f t="shared" si="2"/>
        <v>86159923</v>
      </c>
      <c r="AB25" s="50">
        <v>248807722</v>
      </c>
      <c r="AC25" s="51">
        <v>334967645</v>
      </c>
      <c r="AE25" s="43" t="s">
        <v>45</v>
      </c>
      <c r="AF25" s="50">
        <v>910686</v>
      </c>
      <c r="AG25" s="50">
        <v>16993785</v>
      </c>
      <c r="AH25" s="50">
        <v>46734359</v>
      </c>
      <c r="AI25" s="50">
        <v>0</v>
      </c>
      <c r="AJ25" s="50">
        <v>313725</v>
      </c>
      <c r="AK25" s="59">
        <f t="shared" si="3"/>
        <v>64952555</v>
      </c>
      <c r="AL25" s="50">
        <v>108355196</v>
      </c>
      <c r="AM25" s="51">
        <v>173307751</v>
      </c>
      <c r="AO25" s="43" t="s">
        <v>45</v>
      </c>
      <c r="AP25" s="50">
        <v>91623128</v>
      </c>
      <c r="AQ25" s="50">
        <v>41737877</v>
      </c>
      <c r="AR25" s="50">
        <v>70219187</v>
      </c>
      <c r="AS25" s="50">
        <v>0</v>
      </c>
      <c r="AT25" s="50">
        <v>570367</v>
      </c>
      <c r="AU25" s="59">
        <f t="shared" si="4"/>
        <v>204150559</v>
      </c>
      <c r="AV25" s="50">
        <v>23715273</v>
      </c>
      <c r="AW25" s="51">
        <v>227865832</v>
      </c>
    </row>
    <row r="26" spans="1:49" s="10" customFormat="1" ht="12.75" x14ac:dyDescent="0.2">
      <c r="A26" s="43" t="s">
        <v>46</v>
      </c>
      <c r="B26" s="50">
        <v>64457362</v>
      </c>
      <c r="C26" s="50">
        <v>227466868</v>
      </c>
      <c r="D26" s="50">
        <v>243362719</v>
      </c>
      <c r="E26" s="50">
        <v>240749</v>
      </c>
      <c r="F26" s="50">
        <v>63183451</v>
      </c>
      <c r="G26" s="63">
        <f t="shared" si="0"/>
        <v>598711149</v>
      </c>
      <c r="H26" s="50">
        <v>191213925</v>
      </c>
      <c r="I26" s="51">
        <v>789925074</v>
      </c>
      <c r="K26" s="43" t="s">
        <v>46</v>
      </c>
      <c r="L26" s="50">
        <v>76800732</v>
      </c>
      <c r="M26" s="50">
        <v>165589175</v>
      </c>
      <c r="N26" s="50">
        <v>135706886</v>
      </c>
      <c r="O26" s="50">
        <v>1044009</v>
      </c>
      <c r="P26" s="50">
        <v>89321530</v>
      </c>
      <c r="Q26" s="63">
        <f t="shared" si="1"/>
        <v>468462332</v>
      </c>
      <c r="R26" s="50">
        <v>134239583</v>
      </c>
      <c r="S26" s="51">
        <v>602701915</v>
      </c>
      <c r="U26" s="43" t="s">
        <v>46</v>
      </c>
      <c r="V26" s="50">
        <v>65227081</v>
      </c>
      <c r="W26" s="50">
        <v>131992323</v>
      </c>
      <c r="X26" s="50">
        <v>129785146</v>
      </c>
      <c r="Y26" s="50">
        <v>352120</v>
      </c>
      <c r="Z26" s="50">
        <v>33835638</v>
      </c>
      <c r="AA26" s="59">
        <f t="shared" si="2"/>
        <v>361192308</v>
      </c>
      <c r="AB26" s="50">
        <v>116275487</v>
      </c>
      <c r="AC26" s="51">
        <v>477467795</v>
      </c>
      <c r="AE26" s="43" t="s">
        <v>46</v>
      </c>
      <c r="AF26" s="50">
        <v>58632722</v>
      </c>
      <c r="AG26" s="50">
        <v>147833734</v>
      </c>
      <c r="AH26" s="50">
        <v>235618545</v>
      </c>
      <c r="AI26" s="50">
        <v>107659</v>
      </c>
      <c r="AJ26" s="50">
        <v>41301415</v>
      </c>
      <c r="AK26" s="59">
        <f t="shared" si="3"/>
        <v>483494075</v>
      </c>
      <c r="AL26" s="50">
        <v>183470609</v>
      </c>
      <c r="AM26" s="51">
        <v>666964684</v>
      </c>
      <c r="AO26" s="43" t="s">
        <v>46</v>
      </c>
      <c r="AP26" s="50">
        <v>49348306</v>
      </c>
      <c r="AQ26" s="50">
        <v>140978324</v>
      </c>
      <c r="AR26" s="50">
        <v>162788935</v>
      </c>
      <c r="AS26" s="50">
        <v>272028</v>
      </c>
      <c r="AT26" s="50">
        <v>20508992</v>
      </c>
      <c r="AU26" s="59">
        <f t="shared" si="4"/>
        <v>373896585</v>
      </c>
      <c r="AV26" s="50">
        <v>379829904</v>
      </c>
      <c r="AW26" s="51">
        <v>753726489</v>
      </c>
    </row>
    <row r="27" spans="1:49" s="10" customFormat="1" ht="12.75" x14ac:dyDescent="0.2">
      <c r="A27" s="43" t="s">
        <v>47</v>
      </c>
      <c r="B27" s="50">
        <v>18379359</v>
      </c>
      <c r="C27" s="50">
        <v>30000876</v>
      </c>
      <c r="D27" s="50">
        <v>24108691</v>
      </c>
      <c r="E27" s="50">
        <v>76425</v>
      </c>
      <c r="F27" s="50">
        <v>2510153</v>
      </c>
      <c r="G27" s="63">
        <f t="shared" si="0"/>
        <v>75075504</v>
      </c>
      <c r="H27" s="50">
        <v>67525410</v>
      </c>
      <c r="I27" s="51">
        <v>142600914</v>
      </c>
      <c r="K27" s="43" t="s">
        <v>47</v>
      </c>
      <c r="L27" s="50">
        <v>13753932</v>
      </c>
      <c r="M27" s="50">
        <v>16602603</v>
      </c>
      <c r="N27" s="50">
        <v>58622285</v>
      </c>
      <c r="O27" s="50"/>
      <c r="P27" s="50">
        <v>2159339</v>
      </c>
      <c r="Q27" s="63">
        <f t="shared" si="1"/>
        <v>91138159</v>
      </c>
      <c r="R27" s="50">
        <v>49717359</v>
      </c>
      <c r="S27" s="51">
        <v>140855518</v>
      </c>
      <c r="U27" s="43" t="s">
        <v>47</v>
      </c>
      <c r="V27" s="50">
        <v>6647189</v>
      </c>
      <c r="W27" s="50">
        <v>15510893</v>
      </c>
      <c r="X27" s="50">
        <v>6151266</v>
      </c>
      <c r="Y27" s="50">
        <v>0</v>
      </c>
      <c r="Z27" s="50">
        <v>5154666</v>
      </c>
      <c r="AA27" s="59">
        <f t="shared" si="2"/>
        <v>33464014</v>
      </c>
      <c r="AB27" s="50">
        <v>65181722</v>
      </c>
      <c r="AC27" s="51">
        <v>98645736</v>
      </c>
      <c r="AE27" s="43" t="s">
        <v>47</v>
      </c>
      <c r="AF27" s="50">
        <v>18363311</v>
      </c>
      <c r="AG27" s="50">
        <v>30003139</v>
      </c>
      <c r="AH27" s="50">
        <v>19084572</v>
      </c>
      <c r="AI27" s="50">
        <v>0</v>
      </c>
      <c r="AJ27" s="50">
        <v>2688534</v>
      </c>
      <c r="AK27" s="59">
        <f t="shared" si="3"/>
        <v>70139556</v>
      </c>
      <c r="AL27" s="50">
        <v>68450340</v>
      </c>
      <c r="AM27" s="51">
        <v>138589896</v>
      </c>
      <c r="AO27" s="43" t="s">
        <v>47</v>
      </c>
      <c r="AP27" s="50">
        <v>34931512</v>
      </c>
      <c r="AQ27" s="50">
        <v>22046560</v>
      </c>
      <c r="AR27" s="50">
        <v>26659926</v>
      </c>
      <c r="AS27" s="50">
        <v>0</v>
      </c>
      <c r="AT27" s="50">
        <v>4160899</v>
      </c>
      <c r="AU27" s="59">
        <f t="shared" si="4"/>
        <v>87798897</v>
      </c>
      <c r="AV27" s="50">
        <v>43013739</v>
      </c>
      <c r="AW27" s="51">
        <v>130812636</v>
      </c>
    </row>
    <row r="28" spans="1:49" s="10" customFormat="1" ht="12.75" x14ac:dyDescent="0.2">
      <c r="A28" s="43" t="s">
        <v>48</v>
      </c>
      <c r="B28" s="50">
        <v>5031997</v>
      </c>
      <c r="C28" s="50">
        <v>21463576</v>
      </c>
      <c r="D28" s="50">
        <v>179104637</v>
      </c>
      <c r="E28" s="50"/>
      <c r="F28" s="50">
        <v>7304444</v>
      </c>
      <c r="G28" s="63">
        <f t="shared" si="0"/>
        <v>212904654</v>
      </c>
      <c r="H28" s="50">
        <v>168256124</v>
      </c>
      <c r="I28" s="51">
        <v>381160778</v>
      </c>
      <c r="K28" s="43" t="s">
        <v>48</v>
      </c>
      <c r="L28" s="50">
        <v>4919010</v>
      </c>
      <c r="M28" s="50">
        <v>35246328</v>
      </c>
      <c r="N28" s="50">
        <v>32175683</v>
      </c>
      <c r="O28" s="50"/>
      <c r="P28" s="50">
        <v>1348053</v>
      </c>
      <c r="Q28" s="63">
        <f t="shared" si="1"/>
        <v>73689074</v>
      </c>
      <c r="R28" s="50">
        <v>115070883</v>
      </c>
      <c r="S28" s="51">
        <v>188759957</v>
      </c>
      <c r="U28" s="43" t="s">
        <v>48</v>
      </c>
      <c r="V28" s="50">
        <v>10393116</v>
      </c>
      <c r="W28" s="50">
        <v>35857759</v>
      </c>
      <c r="X28" s="50">
        <v>49523760</v>
      </c>
      <c r="Y28" s="50"/>
      <c r="Z28" s="50">
        <v>1034390</v>
      </c>
      <c r="AA28" s="59">
        <f t="shared" si="2"/>
        <v>96809025</v>
      </c>
      <c r="AB28" s="50">
        <v>94532171</v>
      </c>
      <c r="AC28" s="51">
        <v>191341196</v>
      </c>
      <c r="AE28" s="43" t="s">
        <v>48</v>
      </c>
      <c r="AF28" s="50">
        <v>12181009</v>
      </c>
      <c r="AG28" s="50">
        <v>26470662</v>
      </c>
      <c r="AH28" s="50">
        <v>39259307</v>
      </c>
      <c r="AI28" s="50"/>
      <c r="AJ28" s="50">
        <v>808783</v>
      </c>
      <c r="AK28" s="59">
        <f t="shared" si="3"/>
        <v>78719761</v>
      </c>
      <c r="AL28" s="50">
        <v>105896207</v>
      </c>
      <c r="AM28" s="51">
        <v>184615968</v>
      </c>
      <c r="AO28" s="43" t="s">
        <v>48</v>
      </c>
      <c r="AP28" s="50">
        <v>5498503</v>
      </c>
      <c r="AQ28" s="50">
        <v>28966905</v>
      </c>
      <c r="AR28" s="50">
        <v>32027900</v>
      </c>
      <c r="AS28" s="50"/>
      <c r="AT28" s="50">
        <v>423409</v>
      </c>
      <c r="AU28" s="59">
        <f t="shared" si="4"/>
        <v>66916717</v>
      </c>
      <c r="AV28" s="50">
        <v>154910771</v>
      </c>
      <c r="AW28" s="51">
        <v>221827488</v>
      </c>
    </row>
    <row r="29" spans="1:49" s="10" customFormat="1" ht="12.75" x14ac:dyDescent="0.2">
      <c r="A29" s="43" t="s">
        <v>49</v>
      </c>
      <c r="B29" s="50">
        <v>47615602</v>
      </c>
      <c r="C29" s="50">
        <v>116487541</v>
      </c>
      <c r="D29" s="50">
        <v>193106215</v>
      </c>
      <c r="E29" s="50">
        <v>0</v>
      </c>
      <c r="F29" s="50">
        <v>7893575</v>
      </c>
      <c r="G29" s="63">
        <f t="shared" si="0"/>
        <v>365102933</v>
      </c>
      <c r="H29" s="50">
        <v>10306062</v>
      </c>
      <c r="I29" s="51">
        <v>375408995</v>
      </c>
      <c r="K29" s="43" t="s">
        <v>49</v>
      </c>
      <c r="L29" s="50">
        <v>39751201</v>
      </c>
      <c r="M29" s="50">
        <v>54194737</v>
      </c>
      <c r="N29" s="50">
        <v>78154082</v>
      </c>
      <c r="O29" s="50">
        <v>0</v>
      </c>
      <c r="P29" s="50">
        <v>2990258</v>
      </c>
      <c r="Q29" s="63">
        <f t="shared" si="1"/>
        <v>175090278</v>
      </c>
      <c r="R29" s="50">
        <v>90709346</v>
      </c>
      <c r="S29" s="51">
        <v>265799624</v>
      </c>
      <c r="U29" s="43" t="s">
        <v>49</v>
      </c>
      <c r="V29" s="50">
        <v>21376424</v>
      </c>
      <c r="W29" s="50">
        <v>43162028</v>
      </c>
      <c r="X29" s="50">
        <v>117117871</v>
      </c>
      <c r="Y29" s="50">
        <v>0</v>
      </c>
      <c r="Z29" s="50">
        <v>3930669</v>
      </c>
      <c r="AA29" s="59">
        <f t="shared" si="2"/>
        <v>185586992</v>
      </c>
      <c r="AB29" s="50">
        <v>54791739</v>
      </c>
      <c r="AC29" s="51">
        <v>240378731</v>
      </c>
      <c r="AE29" s="43" t="s">
        <v>49</v>
      </c>
      <c r="AF29" s="50">
        <v>7520074</v>
      </c>
      <c r="AG29" s="50">
        <v>99216098</v>
      </c>
      <c r="AH29" s="50">
        <v>120700953</v>
      </c>
      <c r="AI29" s="50">
        <v>0</v>
      </c>
      <c r="AJ29" s="50">
        <v>1909678</v>
      </c>
      <c r="AK29" s="59">
        <f t="shared" si="3"/>
        <v>229346803</v>
      </c>
      <c r="AL29" s="50">
        <v>44993581</v>
      </c>
      <c r="AM29" s="51">
        <v>274340384</v>
      </c>
      <c r="AO29" s="43" t="s">
        <v>49</v>
      </c>
      <c r="AP29" s="50">
        <v>13322932</v>
      </c>
      <c r="AQ29" s="50">
        <v>100676704</v>
      </c>
      <c r="AR29" s="50">
        <v>91315659</v>
      </c>
      <c r="AS29" s="50">
        <v>0</v>
      </c>
      <c r="AT29" s="50">
        <v>4404870</v>
      </c>
      <c r="AU29" s="59">
        <f t="shared" si="4"/>
        <v>209720165</v>
      </c>
      <c r="AV29" s="50">
        <v>70375729</v>
      </c>
      <c r="AW29" s="51">
        <v>280095894</v>
      </c>
    </row>
    <row r="30" spans="1:49" s="10" customFormat="1" ht="12.75" x14ac:dyDescent="0.2">
      <c r="A30" s="43" t="s">
        <v>50</v>
      </c>
      <c r="B30" s="50">
        <v>1228586</v>
      </c>
      <c r="C30" s="50">
        <v>29520314</v>
      </c>
      <c r="D30" s="50">
        <v>7130289</v>
      </c>
      <c r="E30" s="50"/>
      <c r="F30" s="50">
        <v>162375</v>
      </c>
      <c r="G30" s="63">
        <f t="shared" si="0"/>
        <v>38041564</v>
      </c>
      <c r="H30" s="50">
        <v>84278556</v>
      </c>
      <c r="I30" s="51">
        <v>122320120</v>
      </c>
      <c r="K30" s="43" t="s">
        <v>50</v>
      </c>
      <c r="L30" s="50">
        <v>927730</v>
      </c>
      <c r="M30" s="50">
        <v>5133955</v>
      </c>
      <c r="N30" s="50">
        <v>3610452</v>
      </c>
      <c r="O30" s="50"/>
      <c r="P30" s="50">
        <v>0</v>
      </c>
      <c r="Q30" s="63">
        <f t="shared" si="1"/>
        <v>9672137</v>
      </c>
      <c r="R30" s="50">
        <v>99489288</v>
      </c>
      <c r="S30" s="51">
        <v>109161425</v>
      </c>
      <c r="U30" s="43" t="s">
        <v>50</v>
      </c>
      <c r="V30" s="50">
        <v>2743826</v>
      </c>
      <c r="W30" s="50">
        <v>5759544</v>
      </c>
      <c r="X30" s="50">
        <v>3267964</v>
      </c>
      <c r="Y30" s="50"/>
      <c r="Z30" s="50">
        <v>198882</v>
      </c>
      <c r="AA30" s="59">
        <f t="shared" si="2"/>
        <v>11970216</v>
      </c>
      <c r="AB30" s="50">
        <v>70953288</v>
      </c>
      <c r="AC30" s="51">
        <v>82923504</v>
      </c>
      <c r="AE30" s="43" t="s">
        <v>50</v>
      </c>
      <c r="AF30" s="50">
        <v>2081920</v>
      </c>
      <c r="AG30" s="50">
        <v>1551547</v>
      </c>
      <c r="AH30" s="50">
        <v>86803</v>
      </c>
      <c r="AI30" s="50"/>
      <c r="AJ30" s="50">
        <v>232207</v>
      </c>
      <c r="AK30" s="59">
        <f t="shared" si="3"/>
        <v>3952477</v>
      </c>
      <c r="AL30" s="50">
        <v>34446005</v>
      </c>
      <c r="AM30" s="51">
        <v>38398482</v>
      </c>
      <c r="AO30" s="43" t="s">
        <v>50</v>
      </c>
      <c r="AP30" s="50">
        <v>1476026</v>
      </c>
      <c r="AQ30" s="50">
        <v>17652655</v>
      </c>
      <c r="AR30" s="50">
        <v>353360</v>
      </c>
      <c r="AS30" s="50"/>
      <c r="AT30" s="50">
        <v>115895</v>
      </c>
      <c r="AU30" s="59">
        <f t="shared" si="4"/>
        <v>19597936</v>
      </c>
      <c r="AV30" s="50">
        <v>46412657</v>
      </c>
      <c r="AW30" s="51">
        <v>66010593</v>
      </c>
    </row>
    <row r="31" spans="1:49" s="10" customFormat="1" ht="12.75" x14ac:dyDescent="0.2">
      <c r="A31" s="43" t="s">
        <v>51</v>
      </c>
      <c r="B31" s="50">
        <v>5370197</v>
      </c>
      <c r="C31" s="50">
        <v>31405350</v>
      </c>
      <c r="D31" s="50">
        <v>18241308</v>
      </c>
      <c r="E31" s="50"/>
      <c r="F31" s="50">
        <v>4093</v>
      </c>
      <c r="G31" s="63">
        <f t="shared" si="0"/>
        <v>55020948</v>
      </c>
      <c r="H31" s="50">
        <v>272261486</v>
      </c>
      <c r="I31" s="51">
        <v>327282434</v>
      </c>
      <c r="K31" s="43" t="s">
        <v>51</v>
      </c>
      <c r="L31" s="50">
        <v>36415745</v>
      </c>
      <c r="M31" s="50">
        <v>8312884</v>
      </c>
      <c r="N31" s="50">
        <v>15531614</v>
      </c>
      <c r="O31" s="50">
        <v>50000</v>
      </c>
      <c r="P31" s="50">
        <v>554589</v>
      </c>
      <c r="Q31" s="63">
        <f t="shared" si="1"/>
        <v>60864832</v>
      </c>
      <c r="R31" s="50">
        <v>445436198</v>
      </c>
      <c r="S31" s="51">
        <v>506301030</v>
      </c>
      <c r="U31" s="43" t="s">
        <v>51</v>
      </c>
      <c r="V31" s="50">
        <v>3364046</v>
      </c>
      <c r="W31" s="50">
        <v>31944696</v>
      </c>
      <c r="X31" s="50">
        <v>9450169</v>
      </c>
      <c r="Y31" s="50">
        <v>0</v>
      </c>
      <c r="Z31" s="50">
        <v>19414</v>
      </c>
      <c r="AA31" s="59">
        <f t="shared" si="2"/>
        <v>44778325</v>
      </c>
      <c r="AB31" s="50">
        <v>162964539</v>
      </c>
      <c r="AC31" s="51">
        <v>207742864</v>
      </c>
      <c r="AE31" s="43" t="s">
        <v>51</v>
      </c>
      <c r="AF31" s="50">
        <v>2841957</v>
      </c>
      <c r="AG31" s="50">
        <v>15526398</v>
      </c>
      <c r="AH31" s="50">
        <v>12181800</v>
      </c>
      <c r="AI31" s="50">
        <v>0</v>
      </c>
      <c r="AJ31" s="50">
        <v>80732</v>
      </c>
      <c r="AK31" s="59">
        <f t="shared" si="3"/>
        <v>30630887</v>
      </c>
      <c r="AL31" s="50">
        <v>67244959</v>
      </c>
      <c r="AM31" s="51">
        <v>97875846</v>
      </c>
      <c r="AO31" s="43" t="s">
        <v>51</v>
      </c>
      <c r="AP31" s="50">
        <v>4263733</v>
      </c>
      <c r="AQ31" s="50">
        <v>13769671</v>
      </c>
      <c r="AR31" s="50">
        <v>9397219</v>
      </c>
      <c r="AS31" s="50">
        <v>0</v>
      </c>
      <c r="AT31" s="50">
        <v>151967</v>
      </c>
      <c r="AU31" s="59">
        <f t="shared" si="4"/>
        <v>27582590</v>
      </c>
      <c r="AV31" s="50">
        <v>125901894</v>
      </c>
      <c r="AW31" s="51">
        <v>153484484</v>
      </c>
    </row>
    <row r="32" spans="1:49" s="10" customFormat="1" ht="12.75" x14ac:dyDescent="0.2">
      <c r="A32" s="43" t="s">
        <v>52</v>
      </c>
      <c r="B32" s="50">
        <v>27194082</v>
      </c>
      <c r="C32" s="50">
        <v>46894778</v>
      </c>
      <c r="D32" s="50">
        <v>84545058</v>
      </c>
      <c r="E32" s="50">
        <v>16624</v>
      </c>
      <c r="F32" s="50">
        <v>2826208</v>
      </c>
      <c r="G32" s="63">
        <f t="shared" si="0"/>
        <v>161476750</v>
      </c>
      <c r="H32" s="50">
        <v>68315173</v>
      </c>
      <c r="I32" s="51">
        <v>229791923</v>
      </c>
      <c r="K32" s="43" t="s">
        <v>52</v>
      </c>
      <c r="L32" s="50">
        <v>17687564</v>
      </c>
      <c r="M32" s="50">
        <v>52461547</v>
      </c>
      <c r="N32" s="50">
        <v>36039811</v>
      </c>
      <c r="O32" s="50">
        <v>0</v>
      </c>
      <c r="P32" s="50">
        <v>383009</v>
      </c>
      <c r="Q32" s="63">
        <f t="shared" si="1"/>
        <v>106571931</v>
      </c>
      <c r="R32" s="50">
        <v>22149102</v>
      </c>
      <c r="S32" s="51">
        <v>128721033</v>
      </c>
      <c r="U32" s="43" t="s">
        <v>52</v>
      </c>
      <c r="V32" s="50">
        <v>11320564</v>
      </c>
      <c r="W32" s="50">
        <v>19649566</v>
      </c>
      <c r="X32" s="50">
        <v>29294950</v>
      </c>
      <c r="Y32" s="50">
        <v>0</v>
      </c>
      <c r="Z32" s="50">
        <v>1269341</v>
      </c>
      <c r="AA32" s="59">
        <f t="shared" si="2"/>
        <v>61534421</v>
      </c>
      <c r="AB32" s="50">
        <v>20095150</v>
      </c>
      <c r="AC32" s="51">
        <v>81629571</v>
      </c>
      <c r="AE32" s="43" t="s">
        <v>52</v>
      </c>
      <c r="AF32" s="50">
        <v>14659665</v>
      </c>
      <c r="AG32" s="50">
        <v>41210756</v>
      </c>
      <c r="AH32" s="50">
        <v>45014846</v>
      </c>
      <c r="AI32" s="50">
        <v>89934</v>
      </c>
      <c r="AJ32" s="50">
        <v>5225649</v>
      </c>
      <c r="AK32" s="59">
        <f t="shared" si="3"/>
        <v>106200850</v>
      </c>
      <c r="AL32" s="50">
        <v>19503790</v>
      </c>
      <c r="AM32" s="51">
        <v>125704640</v>
      </c>
      <c r="AO32" s="43" t="s">
        <v>52</v>
      </c>
      <c r="AP32" s="50">
        <v>8538880</v>
      </c>
      <c r="AQ32" s="50">
        <v>39838580</v>
      </c>
      <c r="AR32" s="50">
        <v>49070035</v>
      </c>
      <c r="AS32" s="50">
        <v>40649</v>
      </c>
      <c r="AT32" s="50">
        <v>2102284</v>
      </c>
      <c r="AU32" s="59">
        <f t="shared" si="4"/>
        <v>99590428</v>
      </c>
      <c r="AV32" s="50">
        <v>101547912</v>
      </c>
      <c r="AW32" s="51">
        <v>201138340</v>
      </c>
    </row>
    <row r="33" spans="1:49" s="10" customFormat="1" ht="12.75" x14ac:dyDescent="0.2">
      <c r="A33" s="43" t="s">
        <v>53</v>
      </c>
      <c r="B33" s="50">
        <v>23987941</v>
      </c>
      <c r="C33" s="50">
        <v>40683029</v>
      </c>
      <c r="D33" s="50">
        <v>1984012</v>
      </c>
      <c r="E33" s="50">
        <v>0</v>
      </c>
      <c r="F33" s="50">
        <v>2600864</v>
      </c>
      <c r="G33" s="63">
        <f t="shared" si="0"/>
        <v>69255846</v>
      </c>
      <c r="H33" s="50"/>
      <c r="I33" s="51">
        <v>69255846</v>
      </c>
      <c r="K33" s="43" t="s">
        <v>53</v>
      </c>
      <c r="L33" s="50">
        <v>10561847</v>
      </c>
      <c r="M33" s="50">
        <v>10625687</v>
      </c>
      <c r="N33" s="50">
        <v>1923240</v>
      </c>
      <c r="O33" s="50">
        <v>0</v>
      </c>
      <c r="P33" s="50">
        <v>2267157</v>
      </c>
      <c r="Q33" s="63">
        <f t="shared" si="1"/>
        <v>25377931</v>
      </c>
      <c r="R33" s="50"/>
      <c r="S33" s="51">
        <v>25377931</v>
      </c>
      <c r="U33" s="43" t="s">
        <v>53</v>
      </c>
      <c r="V33" s="50">
        <v>7733045</v>
      </c>
      <c r="W33" s="50">
        <v>5623801</v>
      </c>
      <c r="X33" s="50">
        <v>1409033</v>
      </c>
      <c r="Y33" s="50">
        <v>39363</v>
      </c>
      <c r="Z33" s="50">
        <v>7814013</v>
      </c>
      <c r="AA33" s="59">
        <f t="shared" si="2"/>
        <v>22619255</v>
      </c>
      <c r="AB33" s="50"/>
      <c r="AC33" s="51">
        <v>22619255</v>
      </c>
      <c r="AE33" s="43" t="s">
        <v>53</v>
      </c>
      <c r="AF33" s="50">
        <v>11480870</v>
      </c>
      <c r="AG33" s="50">
        <v>8471333</v>
      </c>
      <c r="AH33" s="50">
        <v>22855005</v>
      </c>
      <c r="AI33" s="50">
        <v>9258</v>
      </c>
      <c r="AJ33" s="50">
        <v>15588066</v>
      </c>
      <c r="AK33" s="59">
        <f t="shared" si="3"/>
        <v>58404532</v>
      </c>
      <c r="AL33" s="50"/>
      <c r="AM33" s="51">
        <v>58404532</v>
      </c>
      <c r="AO33" s="43" t="s">
        <v>53</v>
      </c>
      <c r="AP33" s="50">
        <v>8434993</v>
      </c>
      <c r="AQ33" s="50">
        <v>12925590</v>
      </c>
      <c r="AR33" s="50">
        <v>6239520</v>
      </c>
      <c r="AS33" s="50">
        <v>0</v>
      </c>
      <c r="AT33" s="50">
        <v>4702348</v>
      </c>
      <c r="AU33" s="59">
        <f t="shared" si="4"/>
        <v>32302451</v>
      </c>
      <c r="AV33" s="50"/>
      <c r="AW33" s="51">
        <v>32302451</v>
      </c>
    </row>
    <row r="34" spans="1:49" s="10" customFormat="1" ht="12.75" x14ac:dyDescent="0.2">
      <c r="A34" s="43" t="s">
        <v>54</v>
      </c>
      <c r="B34" s="50">
        <v>16073882</v>
      </c>
      <c r="C34" s="50">
        <v>11882367</v>
      </c>
      <c r="D34" s="50">
        <v>14879673</v>
      </c>
      <c r="E34" s="50"/>
      <c r="F34" s="50">
        <v>1699852</v>
      </c>
      <c r="G34" s="63">
        <f t="shared" si="0"/>
        <v>44535774</v>
      </c>
      <c r="H34" s="50">
        <v>51667567</v>
      </c>
      <c r="I34" s="51">
        <v>96203341</v>
      </c>
      <c r="K34" s="43" t="s">
        <v>54</v>
      </c>
      <c r="L34" s="50">
        <v>11821715</v>
      </c>
      <c r="M34" s="50">
        <v>5544932</v>
      </c>
      <c r="N34" s="50">
        <v>44473411</v>
      </c>
      <c r="O34" s="50"/>
      <c r="P34" s="50">
        <v>2193834</v>
      </c>
      <c r="Q34" s="63">
        <f t="shared" si="1"/>
        <v>64033892</v>
      </c>
      <c r="R34" s="50">
        <v>11576985</v>
      </c>
      <c r="S34" s="51">
        <v>75610877</v>
      </c>
      <c r="U34" s="43" t="s">
        <v>54</v>
      </c>
      <c r="V34" s="50">
        <v>9450941</v>
      </c>
      <c r="W34" s="50">
        <v>6281321</v>
      </c>
      <c r="X34" s="50">
        <v>7974627</v>
      </c>
      <c r="Y34" s="50"/>
      <c r="Z34" s="50">
        <v>4232764</v>
      </c>
      <c r="AA34" s="59">
        <f t="shared" si="2"/>
        <v>27939653</v>
      </c>
      <c r="AB34" s="50">
        <v>8500752</v>
      </c>
      <c r="AC34" s="51">
        <v>36440405</v>
      </c>
      <c r="AE34" s="43" t="s">
        <v>54</v>
      </c>
      <c r="AF34" s="50">
        <v>8866908</v>
      </c>
      <c r="AG34" s="50">
        <v>8509649</v>
      </c>
      <c r="AH34" s="50">
        <v>6773127</v>
      </c>
      <c r="AI34" s="50"/>
      <c r="AJ34" s="50">
        <v>2472887</v>
      </c>
      <c r="AK34" s="59">
        <f t="shared" si="3"/>
        <v>26622571</v>
      </c>
      <c r="AL34" s="50">
        <v>9378559</v>
      </c>
      <c r="AM34" s="51">
        <v>36001130</v>
      </c>
      <c r="AO34" s="43" t="s">
        <v>54</v>
      </c>
      <c r="AP34" s="50">
        <v>9491575</v>
      </c>
      <c r="AQ34" s="50">
        <v>9425475</v>
      </c>
      <c r="AR34" s="50">
        <v>22925931</v>
      </c>
      <c r="AS34" s="50">
        <v>0</v>
      </c>
      <c r="AT34" s="50">
        <v>6429761</v>
      </c>
      <c r="AU34" s="59">
        <f t="shared" si="4"/>
        <v>48272742</v>
      </c>
      <c r="AV34" s="50">
        <v>760383</v>
      </c>
      <c r="AW34" s="51">
        <v>49033125</v>
      </c>
    </row>
    <row r="35" spans="1:49" s="10" customFormat="1" ht="12.75" x14ac:dyDescent="0.2">
      <c r="A35" s="43" t="s">
        <v>55</v>
      </c>
      <c r="B35" s="50">
        <v>14417244</v>
      </c>
      <c r="C35" s="50">
        <v>46610525</v>
      </c>
      <c r="D35" s="50">
        <v>156167945</v>
      </c>
      <c r="E35" s="50">
        <v>0</v>
      </c>
      <c r="F35" s="50">
        <v>45915</v>
      </c>
      <c r="G35" s="63">
        <f t="shared" si="0"/>
        <v>217241629</v>
      </c>
      <c r="H35" s="50">
        <v>2814026432</v>
      </c>
      <c r="I35" s="51">
        <v>3031268061</v>
      </c>
      <c r="K35" s="43" t="s">
        <v>55</v>
      </c>
      <c r="L35" s="50">
        <v>8335553</v>
      </c>
      <c r="M35" s="50">
        <v>36125191</v>
      </c>
      <c r="N35" s="50">
        <v>121716018</v>
      </c>
      <c r="O35" s="50">
        <v>0</v>
      </c>
      <c r="P35" s="50"/>
      <c r="Q35" s="63">
        <f t="shared" si="1"/>
        <v>166176762</v>
      </c>
      <c r="R35" s="50">
        <v>2473297227</v>
      </c>
      <c r="S35" s="51">
        <v>2639473989</v>
      </c>
      <c r="U35" s="43" t="s">
        <v>55</v>
      </c>
      <c r="V35" s="50">
        <v>103991737</v>
      </c>
      <c r="W35" s="50">
        <v>25615911</v>
      </c>
      <c r="X35" s="50">
        <v>73463962</v>
      </c>
      <c r="Y35" s="50">
        <v>0</v>
      </c>
      <c r="Z35" s="50">
        <v>0</v>
      </c>
      <c r="AA35" s="59">
        <f t="shared" si="2"/>
        <v>203071610</v>
      </c>
      <c r="AB35" s="50">
        <v>1645546446</v>
      </c>
      <c r="AC35" s="51">
        <v>1848618056</v>
      </c>
      <c r="AE35" s="43" t="s">
        <v>55</v>
      </c>
      <c r="AF35" s="50">
        <v>185603786</v>
      </c>
      <c r="AG35" s="50">
        <v>25494913</v>
      </c>
      <c r="AH35" s="50">
        <v>52707064</v>
      </c>
      <c r="AI35" s="50">
        <v>0</v>
      </c>
      <c r="AJ35" s="50"/>
      <c r="AK35" s="59">
        <f t="shared" si="3"/>
        <v>263805763</v>
      </c>
      <c r="AL35" s="50">
        <v>2155556870</v>
      </c>
      <c r="AM35" s="51">
        <v>2419362633</v>
      </c>
      <c r="AO35" s="43" t="s">
        <v>55</v>
      </c>
      <c r="AP35" s="50">
        <v>297144306</v>
      </c>
      <c r="AQ35" s="50">
        <v>52184972</v>
      </c>
      <c r="AR35" s="50">
        <v>55631099</v>
      </c>
      <c r="AS35" s="50">
        <v>0</v>
      </c>
      <c r="AT35" s="50"/>
      <c r="AU35" s="59">
        <f t="shared" ref="AU35:AU66" si="5">SUM(AP35:AT35)</f>
        <v>404960377</v>
      </c>
      <c r="AV35" s="50">
        <v>2449112497</v>
      </c>
      <c r="AW35" s="51">
        <v>2854072874</v>
      </c>
    </row>
    <row r="36" spans="1:49" s="10" customFormat="1" ht="12.75" x14ac:dyDescent="0.2">
      <c r="A36" s="43" t="s">
        <v>56</v>
      </c>
      <c r="B36" s="50">
        <v>56484161</v>
      </c>
      <c r="C36" s="50">
        <v>187658740</v>
      </c>
      <c r="D36" s="50">
        <v>777927253</v>
      </c>
      <c r="E36" s="50"/>
      <c r="F36" s="50"/>
      <c r="G36" s="63">
        <f t="shared" si="0"/>
        <v>1022070154</v>
      </c>
      <c r="H36" s="50">
        <v>330857262</v>
      </c>
      <c r="I36" s="51">
        <v>1352927416</v>
      </c>
      <c r="K36" s="43" t="s">
        <v>56</v>
      </c>
      <c r="L36" s="50">
        <v>13082090</v>
      </c>
      <c r="M36" s="50">
        <v>132467015</v>
      </c>
      <c r="N36" s="50">
        <v>763698464</v>
      </c>
      <c r="O36" s="50"/>
      <c r="P36" s="50"/>
      <c r="Q36" s="63">
        <f t="shared" si="1"/>
        <v>909247569</v>
      </c>
      <c r="R36" s="50">
        <v>416772829</v>
      </c>
      <c r="S36" s="51">
        <v>1326020398</v>
      </c>
      <c r="U36" s="43" t="s">
        <v>56</v>
      </c>
      <c r="V36" s="50">
        <v>12126505</v>
      </c>
      <c r="W36" s="50">
        <v>234023678</v>
      </c>
      <c r="X36" s="50">
        <v>684304840</v>
      </c>
      <c r="Y36" s="50"/>
      <c r="Z36" s="50"/>
      <c r="AA36" s="59">
        <f t="shared" si="2"/>
        <v>930455023</v>
      </c>
      <c r="AB36" s="50">
        <v>257956011</v>
      </c>
      <c r="AC36" s="51">
        <v>1188411034</v>
      </c>
      <c r="AE36" s="43" t="s">
        <v>56</v>
      </c>
      <c r="AF36" s="50">
        <v>5546153</v>
      </c>
      <c r="AG36" s="50">
        <v>206249304</v>
      </c>
      <c r="AH36" s="50">
        <v>737066222</v>
      </c>
      <c r="AI36" s="50"/>
      <c r="AJ36" s="50"/>
      <c r="AK36" s="59">
        <f t="shared" si="3"/>
        <v>948861679</v>
      </c>
      <c r="AL36" s="50">
        <v>341529526</v>
      </c>
      <c r="AM36" s="51">
        <v>1290391205</v>
      </c>
      <c r="AO36" s="43" t="s">
        <v>56</v>
      </c>
      <c r="AP36" s="50">
        <v>5361657</v>
      </c>
      <c r="AQ36" s="50">
        <v>233569357</v>
      </c>
      <c r="AR36" s="50">
        <v>813706676</v>
      </c>
      <c r="AS36" s="50"/>
      <c r="AT36" s="50"/>
      <c r="AU36" s="59">
        <f t="shared" si="5"/>
        <v>1052637690</v>
      </c>
      <c r="AV36" s="50">
        <v>295729818</v>
      </c>
      <c r="AW36" s="51">
        <v>1348367508</v>
      </c>
    </row>
    <row r="37" spans="1:49" s="10" customFormat="1" ht="12.75" x14ac:dyDescent="0.2">
      <c r="A37" s="43" t="s">
        <v>57</v>
      </c>
      <c r="B37" s="50">
        <v>5096247</v>
      </c>
      <c r="C37" s="50">
        <v>16684130</v>
      </c>
      <c r="D37" s="50"/>
      <c r="E37" s="50">
        <v>0</v>
      </c>
      <c r="F37" s="50"/>
      <c r="G37" s="63">
        <f t="shared" si="0"/>
        <v>21780377</v>
      </c>
      <c r="H37" s="50"/>
      <c r="I37" s="51">
        <v>21780377</v>
      </c>
      <c r="K37" s="43" t="s">
        <v>57</v>
      </c>
      <c r="L37" s="50">
        <v>4034785</v>
      </c>
      <c r="M37" s="50">
        <v>2041725</v>
      </c>
      <c r="N37" s="50">
        <v>1705687</v>
      </c>
      <c r="O37" s="50"/>
      <c r="P37" s="50"/>
      <c r="Q37" s="63">
        <f t="shared" si="1"/>
        <v>7782197</v>
      </c>
      <c r="R37" s="50"/>
      <c r="S37" s="51">
        <v>7782197</v>
      </c>
      <c r="U37" s="43" t="s">
        <v>57</v>
      </c>
      <c r="V37" s="50">
        <v>5375091</v>
      </c>
      <c r="W37" s="50">
        <v>1280543</v>
      </c>
      <c r="X37" s="50">
        <v>755749</v>
      </c>
      <c r="Y37" s="50">
        <v>0</v>
      </c>
      <c r="Z37" s="50"/>
      <c r="AA37" s="59">
        <f t="shared" si="2"/>
        <v>7411383</v>
      </c>
      <c r="AB37" s="50"/>
      <c r="AC37" s="51">
        <v>7411383</v>
      </c>
      <c r="AE37" s="43" t="s">
        <v>57</v>
      </c>
      <c r="AF37" s="50">
        <v>29016482</v>
      </c>
      <c r="AG37" s="50">
        <v>0</v>
      </c>
      <c r="AH37" s="50">
        <v>127930</v>
      </c>
      <c r="AI37" s="50"/>
      <c r="AJ37" s="50"/>
      <c r="AK37" s="59">
        <f t="shared" si="3"/>
        <v>29144412</v>
      </c>
      <c r="AL37" s="50"/>
      <c r="AM37" s="51">
        <v>29144412</v>
      </c>
      <c r="AO37" s="43" t="s">
        <v>57</v>
      </c>
      <c r="AP37" s="50">
        <v>4819844</v>
      </c>
      <c r="AQ37" s="50">
        <v>15375837</v>
      </c>
      <c r="AR37" s="50">
        <v>36671013</v>
      </c>
      <c r="AS37" s="50">
        <v>0</v>
      </c>
      <c r="AT37" s="50"/>
      <c r="AU37" s="59">
        <f t="shared" si="5"/>
        <v>56866694</v>
      </c>
      <c r="AV37" s="50"/>
      <c r="AW37" s="51">
        <v>56866694</v>
      </c>
    </row>
    <row r="38" spans="1:49" s="10" customFormat="1" ht="12.75" x14ac:dyDescent="0.2">
      <c r="A38" s="43" t="s">
        <v>58</v>
      </c>
      <c r="B38" s="50">
        <v>104395027</v>
      </c>
      <c r="C38" s="50">
        <v>210980310</v>
      </c>
      <c r="D38" s="50">
        <v>311282128</v>
      </c>
      <c r="E38" s="50">
        <v>0</v>
      </c>
      <c r="F38" s="50">
        <v>627448</v>
      </c>
      <c r="G38" s="63">
        <f t="shared" si="0"/>
        <v>627284913</v>
      </c>
      <c r="H38" s="50">
        <v>45270133</v>
      </c>
      <c r="I38" s="51">
        <v>672555046</v>
      </c>
      <c r="K38" s="43" t="s">
        <v>58</v>
      </c>
      <c r="L38" s="50">
        <v>46875559</v>
      </c>
      <c r="M38" s="50">
        <v>139375464</v>
      </c>
      <c r="N38" s="50">
        <v>265508562</v>
      </c>
      <c r="O38" s="50">
        <v>0</v>
      </c>
      <c r="P38" s="50">
        <v>8100</v>
      </c>
      <c r="Q38" s="63">
        <f t="shared" si="1"/>
        <v>451767685</v>
      </c>
      <c r="R38" s="50">
        <v>70235492</v>
      </c>
      <c r="S38" s="51">
        <v>522003177</v>
      </c>
      <c r="U38" s="43" t="s">
        <v>58</v>
      </c>
      <c r="V38" s="50">
        <v>17192021</v>
      </c>
      <c r="W38" s="50">
        <v>80250862</v>
      </c>
      <c r="X38" s="50">
        <v>157047423</v>
      </c>
      <c r="Y38" s="50">
        <v>0</v>
      </c>
      <c r="Z38" s="50">
        <v>3149</v>
      </c>
      <c r="AA38" s="59">
        <f t="shared" si="2"/>
        <v>254493455</v>
      </c>
      <c r="AB38" s="50">
        <v>48825255</v>
      </c>
      <c r="AC38" s="51">
        <v>303318710</v>
      </c>
      <c r="AE38" s="43" t="s">
        <v>58</v>
      </c>
      <c r="AF38" s="50">
        <v>37393515</v>
      </c>
      <c r="AG38" s="50">
        <v>84264051</v>
      </c>
      <c r="AH38" s="50">
        <v>137847971</v>
      </c>
      <c r="AI38" s="50">
        <v>0</v>
      </c>
      <c r="AJ38" s="50">
        <v>598337</v>
      </c>
      <c r="AK38" s="59">
        <f t="shared" si="3"/>
        <v>260103874</v>
      </c>
      <c r="AL38" s="50">
        <v>74455967</v>
      </c>
      <c r="AM38" s="51">
        <v>334559841</v>
      </c>
      <c r="AO38" s="43" t="s">
        <v>58</v>
      </c>
      <c r="AP38" s="50">
        <v>79321460</v>
      </c>
      <c r="AQ38" s="50">
        <v>79189154</v>
      </c>
      <c r="AR38" s="50">
        <v>145441925</v>
      </c>
      <c r="AS38" s="50">
        <v>73810</v>
      </c>
      <c r="AT38" s="50">
        <v>505244</v>
      </c>
      <c r="AU38" s="59">
        <f t="shared" si="5"/>
        <v>304531593</v>
      </c>
      <c r="AV38" s="50">
        <v>49774506</v>
      </c>
      <c r="AW38" s="51">
        <v>354306099</v>
      </c>
    </row>
    <row r="39" spans="1:49" s="10" customFormat="1" ht="12.75" x14ac:dyDescent="0.2">
      <c r="A39" s="43" t="s">
        <v>59</v>
      </c>
      <c r="B39" s="50">
        <v>2309733</v>
      </c>
      <c r="C39" s="50">
        <v>20026322</v>
      </c>
      <c r="D39" s="50"/>
      <c r="E39" s="50"/>
      <c r="F39" s="50"/>
      <c r="G39" s="63">
        <f t="shared" si="0"/>
        <v>22336055</v>
      </c>
      <c r="H39" s="50"/>
      <c r="I39" s="51">
        <v>22336055</v>
      </c>
      <c r="K39" s="43" t="s">
        <v>59</v>
      </c>
      <c r="L39" s="50">
        <v>583241</v>
      </c>
      <c r="M39" s="50">
        <v>18386931</v>
      </c>
      <c r="N39" s="50"/>
      <c r="O39" s="50"/>
      <c r="P39" s="50"/>
      <c r="Q39" s="63">
        <f t="shared" si="1"/>
        <v>18970172</v>
      </c>
      <c r="R39" s="50"/>
      <c r="S39" s="51">
        <v>18970172</v>
      </c>
      <c r="U39" s="43" t="s">
        <v>59</v>
      </c>
      <c r="V39" s="50">
        <v>472379</v>
      </c>
      <c r="W39" s="50">
        <v>3530039</v>
      </c>
      <c r="X39" s="50">
        <v>1212280</v>
      </c>
      <c r="Y39" s="50"/>
      <c r="Z39" s="50"/>
      <c r="AA39" s="59">
        <f t="shared" si="2"/>
        <v>5214698</v>
      </c>
      <c r="AB39" s="50"/>
      <c r="AC39" s="51">
        <v>5214698</v>
      </c>
      <c r="AE39" s="43" t="s">
        <v>59</v>
      </c>
      <c r="AF39" s="50">
        <v>414709</v>
      </c>
      <c r="AG39" s="50">
        <v>2226933</v>
      </c>
      <c r="AH39" s="50">
        <v>688336</v>
      </c>
      <c r="AI39" s="50"/>
      <c r="AJ39" s="50"/>
      <c r="AK39" s="59">
        <f t="shared" si="3"/>
        <v>3329978</v>
      </c>
      <c r="AL39" s="50"/>
      <c r="AM39" s="51">
        <v>3329978</v>
      </c>
      <c r="AO39" s="43" t="s">
        <v>59</v>
      </c>
      <c r="AP39" s="50">
        <v>1460550</v>
      </c>
      <c r="AQ39" s="50">
        <v>6677534</v>
      </c>
      <c r="AR39" s="50">
        <v>776161</v>
      </c>
      <c r="AS39" s="50"/>
      <c r="AT39" s="50">
        <v>0</v>
      </c>
      <c r="AU39" s="59">
        <f t="shared" si="5"/>
        <v>8914245</v>
      </c>
      <c r="AV39" s="50"/>
      <c r="AW39" s="51">
        <v>8914245</v>
      </c>
    </row>
    <row r="40" spans="1:49" s="10" customFormat="1" ht="12.75" x14ac:dyDescent="0.2">
      <c r="A40" s="43" t="s">
        <v>60</v>
      </c>
      <c r="B40" s="50">
        <v>2603663681</v>
      </c>
      <c r="C40" s="50">
        <v>516361708</v>
      </c>
      <c r="D40" s="50">
        <v>340966707</v>
      </c>
      <c r="E40" s="50">
        <v>13948289</v>
      </c>
      <c r="F40" s="50">
        <v>42849369</v>
      </c>
      <c r="G40" s="63">
        <f t="shared" si="0"/>
        <v>3517789754</v>
      </c>
      <c r="H40" s="50">
        <v>207355444</v>
      </c>
      <c r="I40" s="51">
        <v>3725145198</v>
      </c>
      <c r="K40" s="43" t="s">
        <v>60</v>
      </c>
      <c r="L40" s="50">
        <v>1455831665</v>
      </c>
      <c r="M40" s="50">
        <v>246689274</v>
      </c>
      <c r="N40" s="50">
        <v>110150537</v>
      </c>
      <c r="O40" s="50">
        <v>2060714</v>
      </c>
      <c r="P40" s="50">
        <v>19443192</v>
      </c>
      <c r="Q40" s="63">
        <f t="shared" si="1"/>
        <v>1834175382</v>
      </c>
      <c r="R40" s="50">
        <v>158581932</v>
      </c>
      <c r="S40" s="51">
        <v>1992757314</v>
      </c>
      <c r="U40" s="43" t="s">
        <v>60</v>
      </c>
      <c r="V40" s="50">
        <v>991189643</v>
      </c>
      <c r="W40" s="50">
        <v>259185646</v>
      </c>
      <c r="X40" s="50">
        <v>133699962</v>
      </c>
      <c r="Y40" s="50">
        <v>283873</v>
      </c>
      <c r="Z40" s="50">
        <v>4414892</v>
      </c>
      <c r="AA40" s="59">
        <f t="shared" si="2"/>
        <v>1388774016</v>
      </c>
      <c r="AB40" s="50">
        <v>415307623</v>
      </c>
      <c r="AC40" s="51">
        <v>1804081639</v>
      </c>
      <c r="AE40" s="43" t="s">
        <v>60</v>
      </c>
      <c r="AF40" s="50">
        <v>753337401</v>
      </c>
      <c r="AG40" s="50">
        <v>281178063</v>
      </c>
      <c r="AH40" s="50">
        <v>44103409</v>
      </c>
      <c r="AI40" s="50">
        <v>97592</v>
      </c>
      <c r="AJ40" s="50">
        <v>1929733</v>
      </c>
      <c r="AK40" s="59">
        <f t="shared" si="3"/>
        <v>1080646198</v>
      </c>
      <c r="AL40" s="50">
        <v>180272918</v>
      </c>
      <c r="AM40" s="51">
        <v>1260919116</v>
      </c>
      <c r="AO40" s="43" t="s">
        <v>60</v>
      </c>
      <c r="AP40" s="50">
        <v>631302295</v>
      </c>
      <c r="AQ40" s="50">
        <v>131297486</v>
      </c>
      <c r="AR40" s="50">
        <v>51001917</v>
      </c>
      <c r="AS40" s="50">
        <v>22186</v>
      </c>
      <c r="AT40" s="50">
        <v>14619430</v>
      </c>
      <c r="AU40" s="59">
        <f t="shared" si="5"/>
        <v>828243314</v>
      </c>
      <c r="AV40" s="50">
        <v>98045081</v>
      </c>
      <c r="AW40" s="51">
        <v>926288395</v>
      </c>
    </row>
    <row r="41" spans="1:49" s="10" customFormat="1" ht="12.75" x14ac:dyDescent="0.2">
      <c r="A41" s="43" t="s">
        <v>61</v>
      </c>
      <c r="B41" s="50">
        <v>569472543</v>
      </c>
      <c r="C41" s="50">
        <v>296429161</v>
      </c>
      <c r="D41" s="50">
        <v>355210575</v>
      </c>
      <c r="E41" s="50">
        <v>0</v>
      </c>
      <c r="F41" s="50">
        <v>37537087</v>
      </c>
      <c r="G41" s="63">
        <f t="shared" si="0"/>
        <v>1258649366</v>
      </c>
      <c r="H41" s="50">
        <v>5775895202</v>
      </c>
      <c r="I41" s="51">
        <v>7034544568</v>
      </c>
      <c r="K41" s="43" t="s">
        <v>61</v>
      </c>
      <c r="L41" s="50">
        <v>105528675</v>
      </c>
      <c r="M41" s="50">
        <v>122490642</v>
      </c>
      <c r="N41" s="50">
        <v>190691701</v>
      </c>
      <c r="O41" s="50">
        <v>0</v>
      </c>
      <c r="P41" s="50">
        <v>5133755</v>
      </c>
      <c r="Q41" s="63">
        <f t="shared" si="1"/>
        <v>423844773</v>
      </c>
      <c r="R41" s="50">
        <v>6582370744</v>
      </c>
      <c r="S41" s="51">
        <v>7006215517</v>
      </c>
      <c r="U41" s="43" t="s">
        <v>61</v>
      </c>
      <c r="V41" s="50">
        <v>41889823</v>
      </c>
      <c r="W41" s="50">
        <v>116475307</v>
      </c>
      <c r="X41" s="50">
        <v>156274421</v>
      </c>
      <c r="Y41" s="50">
        <v>0</v>
      </c>
      <c r="Z41" s="50">
        <v>15647951</v>
      </c>
      <c r="AA41" s="59">
        <f t="shared" si="2"/>
        <v>330287502</v>
      </c>
      <c r="AB41" s="50">
        <v>3737103474</v>
      </c>
      <c r="AC41" s="51">
        <v>4067390976</v>
      </c>
      <c r="AE41" s="43" t="s">
        <v>61</v>
      </c>
      <c r="AF41" s="50">
        <v>29213613</v>
      </c>
      <c r="AG41" s="50">
        <v>137455675</v>
      </c>
      <c r="AH41" s="50">
        <v>172627798</v>
      </c>
      <c r="AI41" s="50">
        <v>63362</v>
      </c>
      <c r="AJ41" s="50">
        <v>9356774</v>
      </c>
      <c r="AK41" s="59">
        <f t="shared" si="3"/>
        <v>348717222</v>
      </c>
      <c r="AL41" s="50">
        <v>2610097014</v>
      </c>
      <c r="AM41" s="51">
        <v>2958814236</v>
      </c>
      <c r="AO41" s="43" t="s">
        <v>61</v>
      </c>
      <c r="AP41" s="50">
        <v>27152970</v>
      </c>
      <c r="AQ41" s="50">
        <v>115715524</v>
      </c>
      <c r="AR41" s="50">
        <v>159140101</v>
      </c>
      <c r="AS41" s="50">
        <v>0</v>
      </c>
      <c r="AT41" s="50">
        <v>8730400</v>
      </c>
      <c r="AU41" s="59">
        <f t="shared" si="5"/>
        <v>310738995</v>
      </c>
      <c r="AV41" s="50">
        <v>3204143707</v>
      </c>
      <c r="AW41" s="51">
        <v>3514882702</v>
      </c>
    </row>
    <row r="42" spans="1:49" s="10" customFormat="1" ht="12.75" x14ac:dyDescent="0.2">
      <c r="A42" s="43" t="s">
        <v>62</v>
      </c>
      <c r="B42" s="50">
        <v>150973602</v>
      </c>
      <c r="C42" s="50">
        <v>348230705</v>
      </c>
      <c r="D42" s="50">
        <v>57767208</v>
      </c>
      <c r="E42" s="50">
        <v>609253</v>
      </c>
      <c r="F42" s="50">
        <v>132744693</v>
      </c>
      <c r="G42" s="63">
        <f t="shared" si="0"/>
        <v>690325461</v>
      </c>
      <c r="H42" s="50">
        <v>215691542</v>
      </c>
      <c r="I42" s="51">
        <v>906017003</v>
      </c>
      <c r="K42" s="43" t="s">
        <v>62</v>
      </c>
      <c r="L42" s="50">
        <v>93680631</v>
      </c>
      <c r="M42" s="50">
        <v>183693416</v>
      </c>
      <c r="N42" s="50">
        <v>70681692</v>
      </c>
      <c r="O42" s="50">
        <v>506981</v>
      </c>
      <c r="P42" s="50">
        <v>97433696</v>
      </c>
      <c r="Q42" s="63">
        <f t="shared" si="1"/>
        <v>445996416</v>
      </c>
      <c r="R42" s="50">
        <v>104113465</v>
      </c>
      <c r="S42" s="51">
        <v>550109881</v>
      </c>
      <c r="U42" s="43" t="s">
        <v>62</v>
      </c>
      <c r="V42" s="50">
        <v>104673411</v>
      </c>
      <c r="W42" s="50">
        <v>89645313</v>
      </c>
      <c r="X42" s="50">
        <v>75315703</v>
      </c>
      <c r="Y42" s="50">
        <v>23279</v>
      </c>
      <c r="Z42" s="50">
        <v>51022065</v>
      </c>
      <c r="AA42" s="59">
        <f t="shared" si="2"/>
        <v>320679771</v>
      </c>
      <c r="AB42" s="50">
        <v>79838648</v>
      </c>
      <c r="AC42" s="51">
        <v>400518419</v>
      </c>
      <c r="AE42" s="43" t="s">
        <v>62</v>
      </c>
      <c r="AF42" s="50">
        <v>59313099</v>
      </c>
      <c r="AG42" s="50">
        <v>70765859</v>
      </c>
      <c r="AH42" s="50">
        <v>36756611</v>
      </c>
      <c r="AI42" s="50">
        <v>259490</v>
      </c>
      <c r="AJ42" s="50">
        <v>32537137</v>
      </c>
      <c r="AK42" s="59">
        <f t="shared" si="3"/>
        <v>199632196</v>
      </c>
      <c r="AL42" s="50">
        <v>142328091</v>
      </c>
      <c r="AM42" s="51">
        <v>341960287</v>
      </c>
      <c r="AO42" s="43" t="s">
        <v>62</v>
      </c>
      <c r="AP42" s="50">
        <v>52392229</v>
      </c>
      <c r="AQ42" s="50">
        <v>82468486</v>
      </c>
      <c r="AR42" s="50">
        <v>46300323</v>
      </c>
      <c r="AS42" s="50">
        <v>5417</v>
      </c>
      <c r="AT42" s="50">
        <v>32047916</v>
      </c>
      <c r="AU42" s="59">
        <f t="shared" si="5"/>
        <v>213214371</v>
      </c>
      <c r="AV42" s="50">
        <v>135852758</v>
      </c>
      <c r="AW42" s="51">
        <v>349067129</v>
      </c>
    </row>
    <row r="43" spans="1:49" s="10" customFormat="1" ht="12.75" x14ac:dyDescent="0.2">
      <c r="A43" s="43" t="s">
        <v>63</v>
      </c>
      <c r="B43" s="50">
        <v>220296817</v>
      </c>
      <c r="C43" s="50">
        <v>315414974</v>
      </c>
      <c r="D43" s="50">
        <v>345357457</v>
      </c>
      <c r="E43" s="50">
        <v>30368</v>
      </c>
      <c r="F43" s="50">
        <v>20419290</v>
      </c>
      <c r="G43" s="63">
        <f t="shared" si="0"/>
        <v>901518906</v>
      </c>
      <c r="H43" s="50">
        <v>296283088</v>
      </c>
      <c r="I43" s="51">
        <v>1197801994</v>
      </c>
      <c r="K43" s="43" t="s">
        <v>63</v>
      </c>
      <c r="L43" s="50">
        <v>116860071</v>
      </c>
      <c r="M43" s="50">
        <v>179959677</v>
      </c>
      <c r="N43" s="50">
        <v>199493580</v>
      </c>
      <c r="O43" s="50">
        <v>312755</v>
      </c>
      <c r="P43" s="50">
        <v>10705733</v>
      </c>
      <c r="Q43" s="63">
        <f t="shared" si="1"/>
        <v>507331816</v>
      </c>
      <c r="R43" s="50">
        <v>389526885</v>
      </c>
      <c r="S43" s="51">
        <v>896858701</v>
      </c>
      <c r="U43" s="43" t="s">
        <v>63</v>
      </c>
      <c r="V43" s="50">
        <v>106618815</v>
      </c>
      <c r="W43" s="50">
        <v>89481558</v>
      </c>
      <c r="X43" s="50">
        <v>195117243</v>
      </c>
      <c r="Y43" s="50">
        <v>141143</v>
      </c>
      <c r="Z43" s="50">
        <v>12561981</v>
      </c>
      <c r="AA43" s="59">
        <f t="shared" si="2"/>
        <v>403920740</v>
      </c>
      <c r="AB43" s="50">
        <v>44839145</v>
      </c>
      <c r="AC43" s="51">
        <v>448759885</v>
      </c>
      <c r="AE43" s="43" t="s">
        <v>63</v>
      </c>
      <c r="AF43" s="50">
        <v>80916891</v>
      </c>
      <c r="AG43" s="50">
        <v>142920319</v>
      </c>
      <c r="AH43" s="50">
        <v>262674608</v>
      </c>
      <c r="AI43" s="50">
        <v>190460</v>
      </c>
      <c r="AJ43" s="50">
        <v>6719665</v>
      </c>
      <c r="AK43" s="59">
        <f t="shared" si="3"/>
        <v>493421943</v>
      </c>
      <c r="AL43" s="50">
        <v>99909981</v>
      </c>
      <c r="AM43" s="51">
        <v>593331924</v>
      </c>
      <c r="AO43" s="43" t="s">
        <v>63</v>
      </c>
      <c r="AP43" s="50">
        <v>144431035</v>
      </c>
      <c r="AQ43" s="50">
        <v>174861740</v>
      </c>
      <c r="AR43" s="50">
        <v>105282167</v>
      </c>
      <c r="AS43" s="50">
        <v>7500</v>
      </c>
      <c r="AT43" s="50">
        <v>6755520</v>
      </c>
      <c r="AU43" s="59">
        <f t="shared" si="5"/>
        <v>431337962</v>
      </c>
      <c r="AV43" s="50">
        <v>60601455</v>
      </c>
      <c r="AW43" s="51">
        <v>491939417</v>
      </c>
    </row>
    <row r="44" spans="1:49" s="10" customFormat="1" ht="12.75" x14ac:dyDescent="0.2">
      <c r="A44" s="43" t="s">
        <v>64</v>
      </c>
      <c r="B44" s="50">
        <v>970628907</v>
      </c>
      <c r="C44" s="50">
        <v>1044488024</v>
      </c>
      <c r="D44" s="50">
        <v>866850287</v>
      </c>
      <c r="E44" s="50">
        <v>5166173</v>
      </c>
      <c r="F44" s="50">
        <v>31039211</v>
      </c>
      <c r="G44" s="63">
        <f t="shared" si="0"/>
        <v>2918172602</v>
      </c>
      <c r="H44" s="50">
        <v>1317349011</v>
      </c>
      <c r="I44" s="51">
        <v>4235521613</v>
      </c>
      <c r="K44" s="43" t="s">
        <v>64</v>
      </c>
      <c r="L44" s="50">
        <v>960925300</v>
      </c>
      <c r="M44" s="50">
        <v>656580173</v>
      </c>
      <c r="N44" s="50">
        <v>769242107</v>
      </c>
      <c r="O44" s="50">
        <v>4097150</v>
      </c>
      <c r="P44" s="50">
        <v>29359419</v>
      </c>
      <c r="Q44" s="63">
        <f t="shared" si="1"/>
        <v>2420204149</v>
      </c>
      <c r="R44" s="50">
        <v>939644796</v>
      </c>
      <c r="S44" s="51">
        <v>3359848945</v>
      </c>
      <c r="U44" s="43" t="s">
        <v>64</v>
      </c>
      <c r="V44" s="50">
        <v>803259069</v>
      </c>
      <c r="W44" s="50">
        <v>557390315</v>
      </c>
      <c r="X44" s="50">
        <v>515249824</v>
      </c>
      <c r="Y44" s="50">
        <v>534707</v>
      </c>
      <c r="Z44" s="50">
        <v>16951568</v>
      </c>
      <c r="AA44" s="59">
        <f t="shared" si="2"/>
        <v>1893385483</v>
      </c>
      <c r="AB44" s="50">
        <v>352694014</v>
      </c>
      <c r="AC44" s="51">
        <v>2246079497</v>
      </c>
      <c r="AE44" s="43" t="s">
        <v>64</v>
      </c>
      <c r="AF44" s="50">
        <v>672345603</v>
      </c>
      <c r="AG44" s="50">
        <v>474357317</v>
      </c>
      <c r="AH44" s="50">
        <v>540621790</v>
      </c>
      <c r="AI44" s="50">
        <v>1014154</v>
      </c>
      <c r="AJ44" s="50">
        <v>13093253</v>
      </c>
      <c r="AK44" s="59">
        <f t="shared" si="3"/>
        <v>1701432117</v>
      </c>
      <c r="AL44" s="50">
        <v>328393367</v>
      </c>
      <c r="AM44" s="51">
        <v>2029825484</v>
      </c>
      <c r="AO44" s="43" t="s">
        <v>64</v>
      </c>
      <c r="AP44" s="50">
        <v>384423576</v>
      </c>
      <c r="AQ44" s="50">
        <v>449263889</v>
      </c>
      <c r="AR44" s="50">
        <v>235834400</v>
      </c>
      <c r="AS44" s="50">
        <v>1780300</v>
      </c>
      <c r="AT44" s="50">
        <v>5749328</v>
      </c>
      <c r="AU44" s="59">
        <f t="shared" si="5"/>
        <v>1077051493</v>
      </c>
      <c r="AV44" s="50">
        <v>744605362</v>
      </c>
      <c r="AW44" s="51">
        <v>1821656855</v>
      </c>
    </row>
    <row r="45" spans="1:49" s="10" customFormat="1" ht="12.75" x14ac:dyDescent="0.2">
      <c r="A45" s="43" t="s">
        <v>65</v>
      </c>
      <c r="B45" s="50">
        <v>253645437</v>
      </c>
      <c r="C45" s="50">
        <v>377359937</v>
      </c>
      <c r="D45" s="50">
        <v>256007578</v>
      </c>
      <c r="E45" s="50">
        <v>3923637</v>
      </c>
      <c r="F45" s="50">
        <v>107229727</v>
      </c>
      <c r="G45" s="63">
        <f t="shared" si="0"/>
        <v>998166316</v>
      </c>
      <c r="H45" s="50">
        <v>2765401811</v>
      </c>
      <c r="I45" s="51">
        <v>3763568127</v>
      </c>
      <c r="K45" s="43" t="s">
        <v>65</v>
      </c>
      <c r="L45" s="50">
        <v>208897925</v>
      </c>
      <c r="M45" s="50">
        <v>335513746</v>
      </c>
      <c r="N45" s="50">
        <v>262142148</v>
      </c>
      <c r="O45" s="50">
        <v>3798313</v>
      </c>
      <c r="P45" s="50">
        <v>57662077</v>
      </c>
      <c r="Q45" s="63">
        <f t="shared" si="1"/>
        <v>868014209</v>
      </c>
      <c r="R45" s="50">
        <v>2272179774</v>
      </c>
      <c r="S45" s="51">
        <v>3140193983</v>
      </c>
      <c r="U45" s="43" t="s">
        <v>65</v>
      </c>
      <c r="V45" s="50">
        <v>251066337</v>
      </c>
      <c r="W45" s="50">
        <v>264825687</v>
      </c>
      <c r="X45" s="50">
        <v>330581147</v>
      </c>
      <c r="Y45" s="50">
        <v>698750</v>
      </c>
      <c r="Z45" s="50">
        <v>38391635</v>
      </c>
      <c r="AA45" s="59">
        <f t="shared" si="2"/>
        <v>885563556</v>
      </c>
      <c r="AB45" s="50">
        <v>2510923980</v>
      </c>
      <c r="AC45" s="51">
        <v>3396487536</v>
      </c>
      <c r="AE45" s="43" t="s">
        <v>65</v>
      </c>
      <c r="AF45" s="50">
        <v>303061537</v>
      </c>
      <c r="AG45" s="50">
        <v>255110363</v>
      </c>
      <c r="AH45" s="50">
        <v>254736942</v>
      </c>
      <c r="AI45" s="50">
        <v>1707518</v>
      </c>
      <c r="AJ45" s="50">
        <v>72363576</v>
      </c>
      <c r="AK45" s="59">
        <f t="shared" si="3"/>
        <v>886979936</v>
      </c>
      <c r="AL45" s="50">
        <v>1544549708</v>
      </c>
      <c r="AM45" s="51">
        <v>2431529644</v>
      </c>
      <c r="AO45" s="43" t="s">
        <v>65</v>
      </c>
      <c r="AP45" s="50">
        <v>158281096</v>
      </c>
      <c r="AQ45" s="50">
        <v>176208990</v>
      </c>
      <c r="AR45" s="50">
        <v>312080700</v>
      </c>
      <c r="AS45" s="50">
        <v>687115</v>
      </c>
      <c r="AT45" s="50">
        <v>40251467</v>
      </c>
      <c r="AU45" s="59">
        <f t="shared" si="5"/>
        <v>687509368</v>
      </c>
      <c r="AV45" s="50">
        <v>1445054680</v>
      </c>
      <c r="AW45" s="51">
        <v>2132564048</v>
      </c>
    </row>
    <row r="46" spans="1:49" s="10" customFormat="1" ht="12.75" x14ac:dyDescent="0.2">
      <c r="A46" s="43" t="s">
        <v>66</v>
      </c>
      <c r="B46" s="50">
        <v>199777021</v>
      </c>
      <c r="C46" s="50">
        <v>322794462</v>
      </c>
      <c r="D46" s="50">
        <v>274354888</v>
      </c>
      <c r="E46" s="50">
        <v>1250244</v>
      </c>
      <c r="F46" s="50">
        <v>231625166</v>
      </c>
      <c r="G46" s="63">
        <f t="shared" si="0"/>
        <v>1029801781</v>
      </c>
      <c r="H46" s="50">
        <v>522918392</v>
      </c>
      <c r="I46" s="51">
        <v>1552720173</v>
      </c>
      <c r="K46" s="43" t="s">
        <v>66</v>
      </c>
      <c r="L46" s="50">
        <v>104113430</v>
      </c>
      <c r="M46" s="50">
        <v>128504279</v>
      </c>
      <c r="N46" s="50">
        <v>191774500</v>
      </c>
      <c r="O46" s="50">
        <v>331925</v>
      </c>
      <c r="P46" s="50">
        <v>145049053</v>
      </c>
      <c r="Q46" s="63">
        <f t="shared" si="1"/>
        <v>569773187</v>
      </c>
      <c r="R46" s="50">
        <v>1240826360</v>
      </c>
      <c r="S46" s="51">
        <v>1810599547</v>
      </c>
      <c r="U46" s="43" t="s">
        <v>66</v>
      </c>
      <c r="V46" s="50">
        <v>81867426</v>
      </c>
      <c r="W46" s="50">
        <v>152065226</v>
      </c>
      <c r="X46" s="50">
        <v>83120435</v>
      </c>
      <c r="Y46" s="50">
        <v>54500</v>
      </c>
      <c r="Z46" s="50">
        <v>90349933</v>
      </c>
      <c r="AA46" s="59">
        <f t="shared" si="2"/>
        <v>407457520</v>
      </c>
      <c r="AB46" s="50">
        <v>1669361973</v>
      </c>
      <c r="AC46" s="51">
        <v>2076819493</v>
      </c>
      <c r="AE46" s="43" t="s">
        <v>66</v>
      </c>
      <c r="AF46" s="50">
        <v>91138468</v>
      </c>
      <c r="AG46" s="50">
        <v>167050372</v>
      </c>
      <c r="AH46" s="50">
        <v>104024450</v>
      </c>
      <c r="AI46" s="50">
        <v>99465</v>
      </c>
      <c r="AJ46" s="50">
        <v>104973336</v>
      </c>
      <c r="AK46" s="59">
        <f t="shared" si="3"/>
        <v>467286091</v>
      </c>
      <c r="AL46" s="50">
        <v>707577187</v>
      </c>
      <c r="AM46" s="51">
        <v>1174863278</v>
      </c>
      <c r="AO46" s="43" t="s">
        <v>66</v>
      </c>
      <c r="AP46" s="50">
        <v>66880840</v>
      </c>
      <c r="AQ46" s="50">
        <v>183527900</v>
      </c>
      <c r="AR46" s="50">
        <v>158023386</v>
      </c>
      <c r="AS46" s="50">
        <v>257079</v>
      </c>
      <c r="AT46" s="50">
        <v>82097458</v>
      </c>
      <c r="AU46" s="59">
        <f t="shared" si="5"/>
        <v>490786663</v>
      </c>
      <c r="AV46" s="50">
        <v>532798117</v>
      </c>
      <c r="AW46" s="51">
        <v>1023584780</v>
      </c>
    </row>
    <row r="47" spans="1:49" s="10" customFormat="1" ht="12.75" x14ac:dyDescent="0.2">
      <c r="A47" s="43" t="s">
        <v>67</v>
      </c>
      <c r="B47" s="50">
        <v>38516461</v>
      </c>
      <c r="C47" s="50">
        <v>22460237</v>
      </c>
      <c r="D47" s="50">
        <v>3510847</v>
      </c>
      <c r="E47" s="50">
        <v>0</v>
      </c>
      <c r="F47" s="50">
        <v>4703498</v>
      </c>
      <c r="G47" s="63">
        <f t="shared" si="0"/>
        <v>69191043</v>
      </c>
      <c r="H47" s="50">
        <v>654294181</v>
      </c>
      <c r="I47" s="51">
        <v>723485224</v>
      </c>
      <c r="K47" s="43" t="s">
        <v>67</v>
      </c>
      <c r="L47" s="50">
        <v>16898645</v>
      </c>
      <c r="M47" s="50">
        <v>34207145</v>
      </c>
      <c r="N47" s="50">
        <v>6873</v>
      </c>
      <c r="O47" s="50">
        <v>0</v>
      </c>
      <c r="P47" s="50">
        <v>9665719</v>
      </c>
      <c r="Q47" s="63">
        <f t="shared" si="1"/>
        <v>60778382</v>
      </c>
      <c r="R47" s="50">
        <v>492374237</v>
      </c>
      <c r="S47" s="51">
        <v>553152619</v>
      </c>
      <c r="U47" s="43" t="s">
        <v>67</v>
      </c>
      <c r="V47" s="50">
        <v>45806153</v>
      </c>
      <c r="W47" s="50">
        <v>42838454</v>
      </c>
      <c r="X47" s="50">
        <v>452572</v>
      </c>
      <c r="Y47" s="50">
        <v>0</v>
      </c>
      <c r="Z47" s="50">
        <v>13891569</v>
      </c>
      <c r="AA47" s="59">
        <f t="shared" si="2"/>
        <v>102988748</v>
      </c>
      <c r="AB47" s="50">
        <v>146835725</v>
      </c>
      <c r="AC47" s="51">
        <v>249824473</v>
      </c>
      <c r="AE47" s="43" t="s">
        <v>67</v>
      </c>
      <c r="AF47" s="50">
        <v>32758105</v>
      </c>
      <c r="AG47" s="50">
        <v>14331741</v>
      </c>
      <c r="AH47" s="50">
        <v>36273</v>
      </c>
      <c r="AI47" s="50">
        <v>0</v>
      </c>
      <c r="AJ47" s="50">
        <v>21757052</v>
      </c>
      <c r="AK47" s="59">
        <f t="shared" si="3"/>
        <v>68883171</v>
      </c>
      <c r="AL47" s="50">
        <v>390210256</v>
      </c>
      <c r="AM47" s="51">
        <v>459093427</v>
      </c>
      <c r="AO47" s="43" t="s">
        <v>67</v>
      </c>
      <c r="AP47" s="50">
        <v>19622844</v>
      </c>
      <c r="AQ47" s="50">
        <v>8259040</v>
      </c>
      <c r="AR47" s="50">
        <v>51059</v>
      </c>
      <c r="AS47" s="50">
        <v>0</v>
      </c>
      <c r="AT47" s="50">
        <v>81042109</v>
      </c>
      <c r="AU47" s="59">
        <f t="shared" si="5"/>
        <v>108975052</v>
      </c>
      <c r="AV47" s="50">
        <v>69858864</v>
      </c>
      <c r="AW47" s="51">
        <v>178833916</v>
      </c>
    </row>
    <row r="48" spans="1:49" s="10" customFormat="1" ht="12.75" x14ac:dyDescent="0.2">
      <c r="A48" s="43" t="s">
        <v>68</v>
      </c>
      <c r="B48" s="50">
        <v>45818032</v>
      </c>
      <c r="C48" s="50">
        <v>4448825</v>
      </c>
      <c r="D48" s="50">
        <v>4566303</v>
      </c>
      <c r="E48" s="50">
        <v>0</v>
      </c>
      <c r="F48" s="50">
        <v>0</v>
      </c>
      <c r="G48" s="63">
        <f t="shared" si="0"/>
        <v>54833160</v>
      </c>
      <c r="H48" s="50">
        <v>130777856</v>
      </c>
      <c r="I48" s="51">
        <v>185611016</v>
      </c>
      <c r="K48" s="43" t="s">
        <v>68</v>
      </c>
      <c r="L48" s="50">
        <v>449102</v>
      </c>
      <c r="M48" s="50"/>
      <c r="N48" s="50">
        <v>279201</v>
      </c>
      <c r="O48" s="50"/>
      <c r="P48" s="50">
        <v>0</v>
      </c>
      <c r="Q48" s="63">
        <f t="shared" si="1"/>
        <v>728303</v>
      </c>
      <c r="R48" s="50">
        <v>108737668</v>
      </c>
      <c r="S48" s="51">
        <v>109465971</v>
      </c>
      <c r="U48" s="43" t="s">
        <v>68</v>
      </c>
      <c r="V48" s="50">
        <v>2109585</v>
      </c>
      <c r="W48" s="50"/>
      <c r="X48" s="50">
        <v>4872175</v>
      </c>
      <c r="Y48" s="50"/>
      <c r="Z48" s="50"/>
      <c r="AA48" s="59">
        <f t="shared" si="2"/>
        <v>6981760</v>
      </c>
      <c r="AB48" s="50">
        <v>68638105</v>
      </c>
      <c r="AC48" s="51">
        <v>75619865</v>
      </c>
      <c r="AE48" s="43" t="s">
        <v>68</v>
      </c>
      <c r="AF48" s="50">
        <v>1535305</v>
      </c>
      <c r="AG48" s="50">
        <v>0</v>
      </c>
      <c r="AH48" s="50">
        <v>16763149</v>
      </c>
      <c r="AI48" s="50"/>
      <c r="AJ48" s="50">
        <v>137898</v>
      </c>
      <c r="AK48" s="59">
        <f t="shared" si="3"/>
        <v>18436352</v>
      </c>
      <c r="AL48" s="50">
        <v>44944769</v>
      </c>
      <c r="AM48" s="51">
        <v>63381121</v>
      </c>
      <c r="AO48" s="43" t="s">
        <v>68</v>
      </c>
      <c r="AP48" s="50">
        <v>1643017</v>
      </c>
      <c r="AQ48" s="50">
        <v>240333</v>
      </c>
      <c r="AR48" s="50">
        <v>0</v>
      </c>
      <c r="AS48" s="50"/>
      <c r="AT48" s="50">
        <v>96218</v>
      </c>
      <c r="AU48" s="59">
        <f t="shared" si="5"/>
        <v>1979568</v>
      </c>
      <c r="AV48" s="50">
        <v>66851940</v>
      </c>
      <c r="AW48" s="51">
        <v>68831508</v>
      </c>
    </row>
    <row r="49" spans="1:49" s="10" customFormat="1" ht="12.75" x14ac:dyDescent="0.2">
      <c r="A49" s="43" t="s">
        <v>69</v>
      </c>
      <c r="B49" s="50">
        <v>39517624</v>
      </c>
      <c r="C49" s="50">
        <v>76702473</v>
      </c>
      <c r="D49" s="50">
        <v>428654031</v>
      </c>
      <c r="E49" s="50">
        <v>0</v>
      </c>
      <c r="F49" s="50">
        <v>11028907</v>
      </c>
      <c r="G49" s="63">
        <f t="shared" si="0"/>
        <v>555903035</v>
      </c>
      <c r="H49" s="50">
        <v>1143045595</v>
      </c>
      <c r="I49" s="51">
        <v>1698948630</v>
      </c>
      <c r="K49" s="43" t="s">
        <v>69</v>
      </c>
      <c r="L49" s="50">
        <v>33645684</v>
      </c>
      <c r="M49" s="50">
        <v>32785879</v>
      </c>
      <c r="N49" s="50">
        <v>225927864</v>
      </c>
      <c r="O49" s="50">
        <v>76736</v>
      </c>
      <c r="P49" s="50">
        <v>1063566</v>
      </c>
      <c r="Q49" s="63">
        <f t="shared" si="1"/>
        <v>293499729</v>
      </c>
      <c r="R49" s="50">
        <v>809680214</v>
      </c>
      <c r="S49" s="51">
        <v>1103179943</v>
      </c>
      <c r="U49" s="43" t="s">
        <v>69</v>
      </c>
      <c r="V49" s="50">
        <v>48668948</v>
      </c>
      <c r="W49" s="50">
        <v>24951072</v>
      </c>
      <c r="X49" s="50">
        <v>91028925</v>
      </c>
      <c r="Y49" s="50">
        <v>120216</v>
      </c>
      <c r="Z49" s="50">
        <v>1004560</v>
      </c>
      <c r="AA49" s="59">
        <f t="shared" si="2"/>
        <v>165773721</v>
      </c>
      <c r="AB49" s="50">
        <v>685302292</v>
      </c>
      <c r="AC49" s="51">
        <v>851076013</v>
      </c>
      <c r="AE49" s="43" t="s">
        <v>69</v>
      </c>
      <c r="AF49" s="50">
        <v>13391202</v>
      </c>
      <c r="AG49" s="50">
        <v>34197166</v>
      </c>
      <c r="AH49" s="50">
        <v>49388564</v>
      </c>
      <c r="AI49" s="50">
        <v>6648</v>
      </c>
      <c r="AJ49" s="50">
        <v>4364305</v>
      </c>
      <c r="AK49" s="59">
        <f t="shared" si="3"/>
        <v>101347885</v>
      </c>
      <c r="AL49" s="50">
        <v>879824291</v>
      </c>
      <c r="AM49" s="51">
        <v>981172176</v>
      </c>
      <c r="AO49" s="43" t="s">
        <v>69</v>
      </c>
      <c r="AP49" s="50">
        <v>643848257</v>
      </c>
      <c r="AQ49" s="50">
        <v>23972200</v>
      </c>
      <c r="AR49" s="50">
        <v>93204486</v>
      </c>
      <c r="AS49" s="50">
        <v>64000</v>
      </c>
      <c r="AT49" s="50">
        <v>14499259</v>
      </c>
      <c r="AU49" s="59">
        <f t="shared" si="5"/>
        <v>775588202</v>
      </c>
      <c r="AV49" s="50">
        <v>766627700</v>
      </c>
      <c r="AW49" s="51">
        <v>1542215902</v>
      </c>
    </row>
    <row r="50" spans="1:49" s="10" customFormat="1" ht="12.75" x14ac:dyDescent="0.2">
      <c r="A50" s="43" t="s">
        <v>70</v>
      </c>
      <c r="B50" s="50">
        <v>633433</v>
      </c>
      <c r="C50" s="50">
        <v>1185431</v>
      </c>
      <c r="D50" s="50">
        <v>1065034</v>
      </c>
      <c r="E50" s="50">
        <v>0</v>
      </c>
      <c r="F50" s="50"/>
      <c r="G50" s="63">
        <f t="shared" si="0"/>
        <v>2883898</v>
      </c>
      <c r="H50" s="50">
        <v>19351252</v>
      </c>
      <c r="I50" s="51">
        <v>22235150</v>
      </c>
      <c r="K50" s="43" t="s">
        <v>70</v>
      </c>
      <c r="L50" s="50">
        <v>309491</v>
      </c>
      <c r="M50" s="50">
        <v>490634</v>
      </c>
      <c r="N50" s="50">
        <v>508884</v>
      </c>
      <c r="O50" s="50">
        <v>0</v>
      </c>
      <c r="P50" s="50"/>
      <c r="Q50" s="63">
        <f t="shared" si="1"/>
        <v>1309009</v>
      </c>
      <c r="R50" s="50">
        <v>103740310</v>
      </c>
      <c r="S50" s="51">
        <v>105049319</v>
      </c>
      <c r="U50" s="43" t="s">
        <v>70</v>
      </c>
      <c r="V50" s="50">
        <v>1046282</v>
      </c>
      <c r="W50" s="50">
        <v>832553</v>
      </c>
      <c r="X50" s="50">
        <v>2176286</v>
      </c>
      <c r="Y50" s="50">
        <v>0</v>
      </c>
      <c r="Z50" s="50"/>
      <c r="AA50" s="59">
        <f t="shared" si="2"/>
        <v>4055121</v>
      </c>
      <c r="AB50" s="50">
        <v>86383698</v>
      </c>
      <c r="AC50" s="51">
        <v>90438819</v>
      </c>
      <c r="AE50" s="43" t="s">
        <v>70</v>
      </c>
      <c r="AF50" s="50">
        <v>125012</v>
      </c>
      <c r="AG50" s="50">
        <v>372721</v>
      </c>
      <c r="AH50" s="50">
        <v>2153469</v>
      </c>
      <c r="AI50" s="50">
        <v>0</v>
      </c>
      <c r="AJ50" s="50">
        <v>0</v>
      </c>
      <c r="AK50" s="59">
        <f t="shared" si="3"/>
        <v>2651202</v>
      </c>
      <c r="AL50" s="50">
        <v>41027884</v>
      </c>
      <c r="AM50" s="51">
        <v>43679086</v>
      </c>
      <c r="AO50" s="43" t="s">
        <v>70</v>
      </c>
      <c r="AP50" s="50">
        <v>479319</v>
      </c>
      <c r="AQ50" s="50">
        <v>1193594</v>
      </c>
      <c r="AR50" s="50">
        <v>1749257</v>
      </c>
      <c r="AS50" s="50">
        <v>0</v>
      </c>
      <c r="AT50" s="50"/>
      <c r="AU50" s="59">
        <f t="shared" si="5"/>
        <v>3422170</v>
      </c>
      <c r="AV50" s="50">
        <v>83801037</v>
      </c>
      <c r="AW50" s="51">
        <v>87223207</v>
      </c>
    </row>
    <row r="51" spans="1:49" s="10" customFormat="1" ht="12.75" x14ac:dyDescent="0.2">
      <c r="A51" s="43" t="s">
        <v>71</v>
      </c>
      <c r="B51" s="50">
        <v>724168360</v>
      </c>
      <c r="C51" s="50">
        <v>604635863</v>
      </c>
      <c r="D51" s="50">
        <v>1014780803</v>
      </c>
      <c r="E51" s="50">
        <v>35958</v>
      </c>
      <c r="F51" s="50">
        <v>18355694</v>
      </c>
      <c r="G51" s="63">
        <f t="shared" si="0"/>
        <v>2361976678</v>
      </c>
      <c r="H51" s="50">
        <v>1159769794</v>
      </c>
      <c r="I51" s="51">
        <v>3521746472</v>
      </c>
      <c r="K51" s="43" t="s">
        <v>71</v>
      </c>
      <c r="L51" s="50">
        <v>278914622</v>
      </c>
      <c r="M51" s="50">
        <v>626316998</v>
      </c>
      <c r="N51" s="50">
        <v>473050817</v>
      </c>
      <c r="O51" s="50">
        <v>415527</v>
      </c>
      <c r="P51" s="50">
        <v>10923610</v>
      </c>
      <c r="Q51" s="63">
        <f t="shared" si="1"/>
        <v>1389621574</v>
      </c>
      <c r="R51" s="50">
        <v>649152899</v>
      </c>
      <c r="S51" s="51">
        <v>2038774473</v>
      </c>
      <c r="U51" s="43" t="s">
        <v>71</v>
      </c>
      <c r="V51" s="50">
        <v>218498622</v>
      </c>
      <c r="W51" s="50">
        <v>171346432</v>
      </c>
      <c r="X51" s="50">
        <v>336016696</v>
      </c>
      <c r="Y51" s="50">
        <v>0</v>
      </c>
      <c r="Z51" s="50">
        <v>9303139</v>
      </c>
      <c r="AA51" s="59">
        <f t="shared" si="2"/>
        <v>735164889</v>
      </c>
      <c r="AB51" s="50">
        <v>462740310</v>
      </c>
      <c r="AC51" s="51">
        <v>1197905199</v>
      </c>
      <c r="AE51" s="43" t="s">
        <v>71</v>
      </c>
      <c r="AF51" s="50">
        <v>270019236</v>
      </c>
      <c r="AG51" s="50">
        <v>226302127</v>
      </c>
      <c r="AH51" s="50">
        <v>572589502</v>
      </c>
      <c r="AI51" s="50">
        <v>481610</v>
      </c>
      <c r="AJ51" s="50">
        <v>22066771</v>
      </c>
      <c r="AK51" s="59">
        <f t="shared" si="3"/>
        <v>1091459246</v>
      </c>
      <c r="AL51" s="50">
        <v>582503872</v>
      </c>
      <c r="AM51" s="51">
        <v>1673963118</v>
      </c>
      <c r="AO51" s="43" t="s">
        <v>71</v>
      </c>
      <c r="AP51" s="50">
        <v>248051937</v>
      </c>
      <c r="AQ51" s="50">
        <v>288794418</v>
      </c>
      <c r="AR51" s="50">
        <v>320060376</v>
      </c>
      <c r="AS51" s="50">
        <v>145377</v>
      </c>
      <c r="AT51" s="50">
        <v>9429258</v>
      </c>
      <c r="AU51" s="59">
        <f t="shared" si="5"/>
        <v>866481366</v>
      </c>
      <c r="AV51" s="50">
        <v>1027545509</v>
      </c>
      <c r="AW51" s="51">
        <v>1894026875</v>
      </c>
    </row>
    <row r="52" spans="1:49" s="10" customFormat="1" ht="12.75" x14ac:dyDescent="0.2">
      <c r="A52" s="43" t="s">
        <v>72</v>
      </c>
      <c r="B52" s="50">
        <v>123021795</v>
      </c>
      <c r="C52" s="50">
        <v>118209427</v>
      </c>
      <c r="D52" s="50">
        <v>7027725</v>
      </c>
      <c r="E52" s="50">
        <v>526291</v>
      </c>
      <c r="F52" s="50">
        <v>43050065</v>
      </c>
      <c r="G52" s="63">
        <f t="shared" si="0"/>
        <v>291835303</v>
      </c>
      <c r="H52" s="50"/>
      <c r="I52" s="51">
        <v>291835303</v>
      </c>
      <c r="K52" s="43" t="s">
        <v>72</v>
      </c>
      <c r="L52" s="50">
        <v>100714815</v>
      </c>
      <c r="M52" s="50">
        <v>96880346</v>
      </c>
      <c r="N52" s="50">
        <v>2987201</v>
      </c>
      <c r="O52" s="50">
        <v>232060</v>
      </c>
      <c r="P52" s="50">
        <v>32169072</v>
      </c>
      <c r="Q52" s="63">
        <f t="shared" si="1"/>
        <v>232983494</v>
      </c>
      <c r="R52" s="50">
        <v>21077789</v>
      </c>
      <c r="S52" s="51">
        <v>254061283</v>
      </c>
      <c r="U52" s="43" t="s">
        <v>72</v>
      </c>
      <c r="V52" s="50">
        <v>67090868</v>
      </c>
      <c r="W52" s="50">
        <v>74908961</v>
      </c>
      <c r="X52" s="50">
        <v>221674745</v>
      </c>
      <c r="Y52" s="50">
        <v>64995</v>
      </c>
      <c r="Z52" s="50">
        <v>39811635</v>
      </c>
      <c r="AA52" s="59">
        <f t="shared" si="2"/>
        <v>403551204</v>
      </c>
      <c r="AB52" s="50">
        <v>12186312</v>
      </c>
      <c r="AC52" s="51">
        <v>415737516</v>
      </c>
      <c r="AE52" s="43" t="s">
        <v>72</v>
      </c>
      <c r="AF52" s="50">
        <v>115196091</v>
      </c>
      <c r="AG52" s="50">
        <v>66056694</v>
      </c>
      <c r="AH52" s="50">
        <v>30438237</v>
      </c>
      <c r="AI52" s="50">
        <v>48841</v>
      </c>
      <c r="AJ52" s="50">
        <v>34646772</v>
      </c>
      <c r="AK52" s="59">
        <f t="shared" si="3"/>
        <v>246386635</v>
      </c>
      <c r="AL52" s="50"/>
      <c r="AM52" s="51">
        <v>246386635</v>
      </c>
      <c r="AO52" s="43" t="s">
        <v>72</v>
      </c>
      <c r="AP52" s="50">
        <v>76528008</v>
      </c>
      <c r="AQ52" s="50">
        <v>75986045</v>
      </c>
      <c r="AR52" s="50">
        <v>3257791</v>
      </c>
      <c r="AS52" s="50">
        <v>171600</v>
      </c>
      <c r="AT52" s="50">
        <v>33141191</v>
      </c>
      <c r="AU52" s="59">
        <f t="shared" si="5"/>
        <v>189084635</v>
      </c>
      <c r="AV52" s="50">
        <v>45086681</v>
      </c>
      <c r="AW52" s="51">
        <v>234171316</v>
      </c>
    </row>
    <row r="53" spans="1:49" s="10" customFormat="1" ht="12.75" x14ac:dyDescent="0.2">
      <c r="A53" s="43" t="s">
        <v>73</v>
      </c>
      <c r="B53" s="50">
        <v>29182091</v>
      </c>
      <c r="C53" s="50">
        <v>32378054</v>
      </c>
      <c r="D53" s="50">
        <v>53454155</v>
      </c>
      <c r="E53" s="50">
        <v>0</v>
      </c>
      <c r="F53" s="50">
        <v>1546175</v>
      </c>
      <c r="G53" s="63">
        <f t="shared" si="0"/>
        <v>116560475</v>
      </c>
      <c r="H53" s="50">
        <v>139040062</v>
      </c>
      <c r="I53" s="51">
        <v>255600537</v>
      </c>
      <c r="K53" s="43" t="s">
        <v>73</v>
      </c>
      <c r="L53" s="50">
        <v>20769851</v>
      </c>
      <c r="M53" s="50">
        <v>10534065</v>
      </c>
      <c r="N53" s="50">
        <v>117883422</v>
      </c>
      <c r="O53" s="50">
        <v>0</v>
      </c>
      <c r="P53" s="50">
        <v>707651</v>
      </c>
      <c r="Q53" s="63">
        <f t="shared" si="1"/>
        <v>149894989</v>
      </c>
      <c r="R53" s="50">
        <v>135780508</v>
      </c>
      <c r="S53" s="51">
        <v>285675497</v>
      </c>
      <c r="U53" s="43" t="s">
        <v>73</v>
      </c>
      <c r="V53" s="50">
        <v>9482385</v>
      </c>
      <c r="W53" s="50">
        <v>19738274</v>
      </c>
      <c r="X53" s="50">
        <v>3622344</v>
      </c>
      <c r="Y53" s="50">
        <v>0</v>
      </c>
      <c r="Z53" s="50">
        <v>219796</v>
      </c>
      <c r="AA53" s="59">
        <f t="shared" si="2"/>
        <v>33062799</v>
      </c>
      <c r="AB53" s="50">
        <v>38445819</v>
      </c>
      <c r="AC53" s="51">
        <v>71508618</v>
      </c>
      <c r="AE53" s="43" t="s">
        <v>73</v>
      </c>
      <c r="AF53" s="50">
        <v>10266914</v>
      </c>
      <c r="AG53" s="50">
        <v>24847747</v>
      </c>
      <c r="AH53" s="50">
        <v>10333461</v>
      </c>
      <c r="AI53" s="50">
        <v>0</v>
      </c>
      <c r="AJ53" s="50">
        <v>478448</v>
      </c>
      <c r="AK53" s="59">
        <f t="shared" si="3"/>
        <v>45926570</v>
      </c>
      <c r="AL53" s="50">
        <v>23903825</v>
      </c>
      <c r="AM53" s="51">
        <v>69830395</v>
      </c>
      <c r="AO53" s="43" t="s">
        <v>73</v>
      </c>
      <c r="AP53" s="50">
        <v>9972673</v>
      </c>
      <c r="AQ53" s="50">
        <v>11172600</v>
      </c>
      <c r="AR53" s="50">
        <v>5791233</v>
      </c>
      <c r="AS53" s="50">
        <v>0</v>
      </c>
      <c r="AT53" s="50">
        <v>34746</v>
      </c>
      <c r="AU53" s="59">
        <f t="shared" si="5"/>
        <v>26971252</v>
      </c>
      <c r="AV53" s="50">
        <v>12702890</v>
      </c>
      <c r="AW53" s="51">
        <v>39674142</v>
      </c>
    </row>
    <row r="54" spans="1:49" s="10" customFormat="1" ht="12.75" x14ac:dyDescent="0.2">
      <c r="A54" s="43" t="s">
        <v>74</v>
      </c>
      <c r="B54" s="50">
        <v>46506890</v>
      </c>
      <c r="C54" s="50">
        <v>32150083</v>
      </c>
      <c r="D54" s="50">
        <v>8238174</v>
      </c>
      <c r="E54" s="50">
        <v>44251</v>
      </c>
      <c r="F54" s="50">
        <v>0</v>
      </c>
      <c r="G54" s="63">
        <f t="shared" si="0"/>
        <v>86939398</v>
      </c>
      <c r="H54" s="50">
        <v>4853</v>
      </c>
      <c r="I54" s="51">
        <v>86944251</v>
      </c>
      <c r="K54" s="43" t="s">
        <v>74</v>
      </c>
      <c r="L54" s="50">
        <v>13996858</v>
      </c>
      <c r="M54" s="50">
        <v>9530342</v>
      </c>
      <c r="N54" s="50">
        <v>1434126</v>
      </c>
      <c r="O54" s="50">
        <v>157500</v>
      </c>
      <c r="P54" s="50">
        <v>0</v>
      </c>
      <c r="Q54" s="63">
        <f t="shared" si="1"/>
        <v>25118826</v>
      </c>
      <c r="R54" s="50"/>
      <c r="S54" s="51">
        <v>25118826</v>
      </c>
      <c r="U54" s="43" t="s">
        <v>74</v>
      </c>
      <c r="V54" s="50">
        <v>13985456</v>
      </c>
      <c r="W54" s="50">
        <v>9837941</v>
      </c>
      <c r="X54" s="50">
        <v>15182720</v>
      </c>
      <c r="Y54" s="50">
        <v>50510</v>
      </c>
      <c r="Z54" s="50">
        <v>0</v>
      </c>
      <c r="AA54" s="59">
        <f t="shared" si="2"/>
        <v>39056627</v>
      </c>
      <c r="AB54" s="50"/>
      <c r="AC54" s="51">
        <v>39056627</v>
      </c>
      <c r="AE54" s="43" t="s">
        <v>74</v>
      </c>
      <c r="AF54" s="50">
        <v>17162226</v>
      </c>
      <c r="AG54" s="50">
        <v>43961751</v>
      </c>
      <c r="AH54" s="50">
        <v>75120088</v>
      </c>
      <c r="AI54" s="50">
        <v>0</v>
      </c>
      <c r="AJ54" s="50">
        <v>0</v>
      </c>
      <c r="AK54" s="59">
        <f t="shared" si="3"/>
        <v>136244065</v>
      </c>
      <c r="AL54" s="50"/>
      <c r="AM54" s="51">
        <v>136244065</v>
      </c>
      <c r="AO54" s="43" t="s">
        <v>74</v>
      </c>
      <c r="AP54" s="50">
        <v>10063642</v>
      </c>
      <c r="AQ54" s="50">
        <v>16274727</v>
      </c>
      <c r="AR54" s="50">
        <v>14038447</v>
      </c>
      <c r="AS54" s="50">
        <v>0</v>
      </c>
      <c r="AT54" s="50">
        <v>0</v>
      </c>
      <c r="AU54" s="59">
        <f t="shared" si="5"/>
        <v>40376816</v>
      </c>
      <c r="AV54" s="50"/>
      <c r="AW54" s="51">
        <v>40376816</v>
      </c>
    </row>
    <row r="55" spans="1:49" s="10" customFormat="1" ht="12.75" x14ac:dyDescent="0.2">
      <c r="A55" s="43" t="s">
        <v>75</v>
      </c>
      <c r="B55" s="50">
        <v>13933627</v>
      </c>
      <c r="C55" s="50">
        <v>11532554</v>
      </c>
      <c r="D55" s="50">
        <v>45128348</v>
      </c>
      <c r="E55" s="50">
        <v>0</v>
      </c>
      <c r="F55" s="50">
        <v>0</v>
      </c>
      <c r="G55" s="63">
        <f t="shared" si="0"/>
        <v>70594529</v>
      </c>
      <c r="H55" s="50">
        <v>21473767</v>
      </c>
      <c r="I55" s="51">
        <v>92068296</v>
      </c>
      <c r="K55" s="43" t="s">
        <v>75</v>
      </c>
      <c r="L55" s="50">
        <v>13544393</v>
      </c>
      <c r="M55" s="50">
        <v>5574884</v>
      </c>
      <c r="N55" s="50">
        <v>780645</v>
      </c>
      <c r="O55" s="50"/>
      <c r="P55" s="50"/>
      <c r="Q55" s="63">
        <f t="shared" si="1"/>
        <v>19899922</v>
      </c>
      <c r="R55" s="50">
        <v>20682010</v>
      </c>
      <c r="S55" s="51">
        <v>40581932</v>
      </c>
      <c r="U55" s="43" t="s">
        <v>75</v>
      </c>
      <c r="V55" s="50">
        <v>5629354</v>
      </c>
      <c r="W55" s="50">
        <v>10655512</v>
      </c>
      <c r="X55" s="50"/>
      <c r="Y55" s="50">
        <v>0</v>
      </c>
      <c r="Z55" s="50"/>
      <c r="AA55" s="59">
        <f t="shared" si="2"/>
        <v>16284866</v>
      </c>
      <c r="AB55" s="50">
        <v>31753285</v>
      </c>
      <c r="AC55" s="51">
        <v>48038151</v>
      </c>
      <c r="AE55" s="43" t="s">
        <v>75</v>
      </c>
      <c r="AF55" s="50">
        <v>4858142</v>
      </c>
      <c r="AG55" s="50">
        <v>8203652</v>
      </c>
      <c r="AH55" s="50">
        <v>3321209</v>
      </c>
      <c r="AI55" s="50"/>
      <c r="AJ55" s="50">
        <v>0</v>
      </c>
      <c r="AK55" s="59">
        <f t="shared" si="3"/>
        <v>16383003</v>
      </c>
      <c r="AL55" s="50">
        <v>19974318</v>
      </c>
      <c r="AM55" s="51">
        <v>36357321</v>
      </c>
      <c r="AO55" s="43" t="s">
        <v>75</v>
      </c>
      <c r="AP55" s="50">
        <v>802842</v>
      </c>
      <c r="AQ55" s="50">
        <v>3778427</v>
      </c>
      <c r="AR55" s="50">
        <v>4743835</v>
      </c>
      <c r="AS55" s="50">
        <v>0</v>
      </c>
      <c r="AT55" s="50">
        <v>4500</v>
      </c>
      <c r="AU55" s="59">
        <f t="shared" si="5"/>
        <v>9329604</v>
      </c>
      <c r="AV55" s="50">
        <v>26394888</v>
      </c>
      <c r="AW55" s="51">
        <v>35724492</v>
      </c>
    </row>
    <row r="56" spans="1:49" s="10" customFormat="1" ht="12.75" x14ac:dyDescent="0.2">
      <c r="A56" s="43" t="s">
        <v>76</v>
      </c>
      <c r="B56" s="50">
        <v>16110175</v>
      </c>
      <c r="C56" s="50">
        <v>54568597</v>
      </c>
      <c r="D56" s="50">
        <v>376575448</v>
      </c>
      <c r="E56" s="50"/>
      <c r="F56" s="50">
        <v>0</v>
      </c>
      <c r="G56" s="63">
        <f t="shared" si="0"/>
        <v>447254220</v>
      </c>
      <c r="H56" s="50">
        <v>2549009455</v>
      </c>
      <c r="I56" s="51">
        <v>2996263675</v>
      </c>
      <c r="K56" s="43" t="s">
        <v>76</v>
      </c>
      <c r="L56" s="50">
        <v>11146470</v>
      </c>
      <c r="M56" s="50">
        <v>34894295</v>
      </c>
      <c r="N56" s="50">
        <v>118680274</v>
      </c>
      <c r="O56" s="50"/>
      <c r="P56" s="50">
        <v>90604</v>
      </c>
      <c r="Q56" s="63">
        <f t="shared" si="1"/>
        <v>164811643</v>
      </c>
      <c r="R56" s="50">
        <v>2190650999</v>
      </c>
      <c r="S56" s="51">
        <v>2355462642</v>
      </c>
      <c r="U56" s="43" t="s">
        <v>76</v>
      </c>
      <c r="V56" s="50">
        <v>10721605</v>
      </c>
      <c r="W56" s="50">
        <v>33420221</v>
      </c>
      <c r="X56" s="50">
        <v>189328992</v>
      </c>
      <c r="Y56" s="50"/>
      <c r="Z56" s="50">
        <v>0</v>
      </c>
      <c r="AA56" s="59">
        <f t="shared" si="2"/>
        <v>233470818</v>
      </c>
      <c r="AB56" s="50">
        <v>1627253108</v>
      </c>
      <c r="AC56" s="51">
        <v>1860723926</v>
      </c>
      <c r="AE56" s="43" t="s">
        <v>76</v>
      </c>
      <c r="AF56" s="50">
        <v>15884726</v>
      </c>
      <c r="AG56" s="50">
        <v>39796117</v>
      </c>
      <c r="AH56" s="50">
        <v>260485072</v>
      </c>
      <c r="AI56" s="50">
        <v>0</v>
      </c>
      <c r="AJ56" s="50">
        <v>3728100</v>
      </c>
      <c r="AK56" s="59">
        <f t="shared" si="3"/>
        <v>319894015</v>
      </c>
      <c r="AL56" s="50">
        <v>1242618705</v>
      </c>
      <c r="AM56" s="51">
        <v>1562512720</v>
      </c>
      <c r="AO56" s="43" t="s">
        <v>76</v>
      </c>
      <c r="AP56" s="50">
        <v>30768057</v>
      </c>
      <c r="AQ56" s="50">
        <v>7548776</v>
      </c>
      <c r="AR56" s="50">
        <v>132430578</v>
      </c>
      <c r="AS56" s="50">
        <v>0</v>
      </c>
      <c r="AT56" s="50">
        <v>4066842</v>
      </c>
      <c r="AU56" s="59">
        <f t="shared" si="5"/>
        <v>174814253</v>
      </c>
      <c r="AV56" s="50">
        <v>1858928725</v>
      </c>
      <c r="AW56" s="51">
        <v>2033742978</v>
      </c>
    </row>
    <row r="57" spans="1:49" s="10" customFormat="1" ht="12.75" x14ac:dyDescent="0.2">
      <c r="A57" s="43" t="s">
        <v>77</v>
      </c>
      <c r="B57" s="50">
        <v>61668036</v>
      </c>
      <c r="C57" s="50">
        <v>46288438</v>
      </c>
      <c r="D57" s="50">
        <v>20184449</v>
      </c>
      <c r="E57" s="50">
        <v>0</v>
      </c>
      <c r="F57" s="50">
        <v>2094635</v>
      </c>
      <c r="G57" s="63">
        <f t="shared" si="0"/>
        <v>130235558</v>
      </c>
      <c r="H57" s="50">
        <v>29334723</v>
      </c>
      <c r="I57" s="51">
        <v>159570281</v>
      </c>
      <c r="K57" s="43" t="s">
        <v>77</v>
      </c>
      <c r="L57" s="50">
        <v>48889180</v>
      </c>
      <c r="M57" s="50">
        <v>44539413</v>
      </c>
      <c r="N57" s="50">
        <v>84504071</v>
      </c>
      <c r="O57" s="50">
        <v>0</v>
      </c>
      <c r="P57" s="50">
        <v>2165894</v>
      </c>
      <c r="Q57" s="63">
        <f t="shared" si="1"/>
        <v>180098558</v>
      </c>
      <c r="R57" s="50">
        <v>47633864</v>
      </c>
      <c r="S57" s="51">
        <v>227732422</v>
      </c>
      <c r="U57" s="43" t="s">
        <v>77</v>
      </c>
      <c r="V57" s="50">
        <v>36183725</v>
      </c>
      <c r="W57" s="50">
        <v>44007908</v>
      </c>
      <c r="X57" s="50">
        <v>45461921</v>
      </c>
      <c r="Y57" s="50">
        <v>18694</v>
      </c>
      <c r="Z57" s="50">
        <v>396692</v>
      </c>
      <c r="AA57" s="59">
        <f t="shared" si="2"/>
        <v>126068940</v>
      </c>
      <c r="AB57" s="50">
        <v>12857063</v>
      </c>
      <c r="AC57" s="51">
        <v>138926003</v>
      </c>
      <c r="AE57" s="43" t="s">
        <v>77</v>
      </c>
      <c r="AF57" s="50">
        <v>48850891</v>
      </c>
      <c r="AG57" s="50">
        <v>47728943</v>
      </c>
      <c r="AH57" s="50">
        <v>54253272</v>
      </c>
      <c r="AI57" s="50">
        <v>93130</v>
      </c>
      <c r="AJ57" s="50">
        <v>257071</v>
      </c>
      <c r="AK57" s="59">
        <f t="shared" si="3"/>
        <v>151183307</v>
      </c>
      <c r="AL57" s="50">
        <v>34289247</v>
      </c>
      <c r="AM57" s="51">
        <v>185472554</v>
      </c>
      <c r="AO57" s="43" t="s">
        <v>77</v>
      </c>
      <c r="AP57" s="50">
        <v>39774968</v>
      </c>
      <c r="AQ57" s="50">
        <v>78106643</v>
      </c>
      <c r="AR57" s="50">
        <v>58975151</v>
      </c>
      <c r="AS57" s="50">
        <v>0</v>
      </c>
      <c r="AT57" s="50">
        <v>318009</v>
      </c>
      <c r="AU57" s="59">
        <f t="shared" si="5"/>
        <v>177174771</v>
      </c>
      <c r="AV57" s="50">
        <v>37161681</v>
      </c>
      <c r="AW57" s="51">
        <v>214336452</v>
      </c>
    </row>
    <row r="58" spans="1:49" s="10" customFormat="1" ht="12.75" x14ac:dyDescent="0.2">
      <c r="A58" s="43" t="s">
        <v>78</v>
      </c>
      <c r="B58" s="50">
        <v>6404377</v>
      </c>
      <c r="C58" s="50">
        <v>57574589</v>
      </c>
      <c r="D58" s="50"/>
      <c r="E58" s="50"/>
      <c r="F58" s="50">
        <v>0</v>
      </c>
      <c r="G58" s="63">
        <f t="shared" si="0"/>
        <v>63978966</v>
      </c>
      <c r="H58" s="50"/>
      <c r="I58" s="51">
        <v>63978966</v>
      </c>
      <c r="K58" s="43" t="s">
        <v>78</v>
      </c>
      <c r="L58" s="50">
        <v>3249613</v>
      </c>
      <c r="M58" s="50">
        <v>45671586</v>
      </c>
      <c r="N58" s="50"/>
      <c r="O58" s="50">
        <v>0</v>
      </c>
      <c r="P58" s="50">
        <v>0</v>
      </c>
      <c r="Q58" s="63">
        <f t="shared" si="1"/>
        <v>48921199</v>
      </c>
      <c r="R58" s="50"/>
      <c r="S58" s="51">
        <v>48921199</v>
      </c>
      <c r="U58" s="43" t="s">
        <v>78</v>
      </c>
      <c r="V58" s="50">
        <v>163180180</v>
      </c>
      <c r="W58" s="50">
        <v>24732693</v>
      </c>
      <c r="X58" s="50">
        <v>27713790</v>
      </c>
      <c r="Y58" s="50"/>
      <c r="Z58" s="50">
        <v>0</v>
      </c>
      <c r="AA58" s="59">
        <f t="shared" si="2"/>
        <v>215626663</v>
      </c>
      <c r="AB58" s="50"/>
      <c r="AC58" s="51">
        <v>215626663</v>
      </c>
      <c r="AE58" s="43" t="s">
        <v>78</v>
      </c>
      <c r="AF58" s="50">
        <v>15946668</v>
      </c>
      <c r="AG58" s="50">
        <v>24892555</v>
      </c>
      <c r="AH58" s="50">
        <v>56712766</v>
      </c>
      <c r="AI58" s="50"/>
      <c r="AJ58" s="50">
        <v>0</v>
      </c>
      <c r="AK58" s="59">
        <f t="shared" si="3"/>
        <v>97551989</v>
      </c>
      <c r="AL58" s="50"/>
      <c r="AM58" s="51">
        <v>97551989</v>
      </c>
      <c r="AO58" s="43" t="s">
        <v>78</v>
      </c>
      <c r="AP58" s="50">
        <v>9528826</v>
      </c>
      <c r="AQ58" s="50">
        <v>41202633</v>
      </c>
      <c r="AR58" s="50">
        <v>35951879</v>
      </c>
      <c r="AS58" s="50"/>
      <c r="AT58" s="50">
        <v>99734</v>
      </c>
      <c r="AU58" s="59">
        <f t="shared" si="5"/>
        <v>86783072</v>
      </c>
      <c r="AV58" s="50"/>
      <c r="AW58" s="51">
        <v>86783072</v>
      </c>
    </row>
    <row r="59" spans="1:49" s="10" customFormat="1" ht="12.75" x14ac:dyDescent="0.2">
      <c r="A59" s="43" t="s">
        <v>79</v>
      </c>
      <c r="B59" s="50">
        <v>2740578</v>
      </c>
      <c r="C59" s="50">
        <v>3689817</v>
      </c>
      <c r="D59" s="50">
        <v>736550</v>
      </c>
      <c r="E59" s="50">
        <v>3114647</v>
      </c>
      <c r="F59" s="50">
        <v>278206</v>
      </c>
      <c r="G59" s="63">
        <f t="shared" si="0"/>
        <v>10559798</v>
      </c>
      <c r="H59" s="50">
        <v>74505138</v>
      </c>
      <c r="I59" s="51">
        <v>85064936</v>
      </c>
      <c r="K59" s="43" t="s">
        <v>79</v>
      </c>
      <c r="L59" s="50">
        <v>4299217</v>
      </c>
      <c r="M59" s="50">
        <v>731396</v>
      </c>
      <c r="N59" s="50">
        <v>90364</v>
      </c>
      <c r="O59" s="50">
        <v>64527</v>
      </c>
      <c r="P59" s="50">
        <v>0</v>
      </c>
      <c r="Q59" s="63">
        <f t="shared" si="1"/>
        <v>5185504</v>
      </c>
      <c r="R59" s="50">
        <v>31274924</v>
      </c>
      <c r="S59" s="51">
        <v>36460428</v>
      </c>
      <c r="U59" s="43" t="s">
        <v>79</v>
      </c>
      <c r="V59" s="50">
        <v>1300359</v>
      </c>
      <c r="W59" s="50">
        <v>685978</v>
      </c>
      <c r="X59" s="50">
        <v>739848</v>
      </c>
      <c r="Y59" s="50">
        <v>196483</v>
      </c>
      <c r="Z59" s="50">
        <v>0</v>
      </c>
      <c r="AA59" s="59">
        <f t="shared" si="2"/>
        <v>2922668</v>
      </c>
      <c r="AB59" s="50">
        <v>20928845</v>
      </c>
      <c r="AC59" s="51">
        <v>23851513</v>
      </c>
      <c r="AE59" s="43" t="s">
        <v>79</v>
      </c>
      <c r="AF59" s="50">
        <v>3009386</v>
      </c>
      <c r="AG59" s="50">
        <v>1595151</v>
      </c>
      <c r="AH59" s="50">
        <v>10690884</v>
      </c>
      <c r="AI59" s="50">
        <v>0</v>
      </c>
      <c r="AJ59" s="50">
        <v>0</v>
      </c>
      <c r="AK59" s="59">
        <f t="shared" si="3"/>
        <v>15295421</v>
      </c>
      <c r="AL59" s="50">
        <v>12982989</v>
      </c>
      <c r="AM59" s="51">
        <v>28278410</v>
      </c>
      <c r="AO59" s="43" t="s">
        <v>79</v>
      </c>
      <c r="AP59" s="50">
        <v>1663261</v>
      </c>
      <c r="AQ59" s="50">
        <v>4404587</v>
      </c>
      <c r="AR59" s="50">
        <v>6003259</v>
      </c>
      <c r="AS59" s="50">
        <v>5249</v>
      </c>
      <c r="AT59" s="50"/>
      <c r="AU59" s="59">
        <f t="shared" si="5"/>
        <v>12076356</v>
      </c>
      <c r="AV59" s="50">
        <v>13250223</v>
      </c>
      <c r="AW59" s="51">
        <v>25326579</v>
      </c>
    </row>
    <row r="60" spans="1:49" s="10" customFormat="1" ht="12.75" x14ac:dyDescent="0.2">
      <c r="A60" s="43" t="s">
        <v>80</v>
      </c>
      <c r="B60" s="50">
        <v>521264</v>
      </c>
      <c r="C60" s="50">
        <v>0</v>
      </c>
      <c r="D60" s="50"/>
      <c r="E60" s="50"/>
      <c r="F60" s="50">
        <v>118014</v>
      </c>
      <c r="G60" s="63">
        <f t="shared" si="0"/>
        <v>639278</v>
      </c>
      <c r="H60" s="50">
        <v>48200</v>
      </c>
      <c r="I60" s="51">
        <v>687478</v>
      </c>
      <c r="K60" s="43" t="s">
        <v>80</v>
      </c>
      <c r="L60" s="50">
        <v>129721</v>
      </c>
      <c r="M60" s="50"/>
      <c r="N60" s="50"/>
      <c r="O60" s="50"/>
      <c r="P60" s="50">
        <v>0</v>
      </c>
      <c r="Q60" s="63">
        <f t="shared" si="1"/>
        <v>129721</v>
      </c>
      <c r="R60" s="50">
        <v>725119</v>
      </c>
      <c r="S60" s="51">
        <v>854840</v>
      </c>
      <c r="U60" s="43" t="s">
        <v>80</v>
      </c>
      <c r="V60" s="50">
        <v>19498</v>
      </c>
      <c r="W60" s="50">
        <v>0</v>
      </c>
      <c r="X60" s="50"/>
      <c r="Y60" s="50"/>
      <c r="Z60" s="50">
        <v>0</v>
      </c>
      <c r="AA60" s="59">
        <f t="shared" si="2"/>
        <v>19498</v>
      </c>
      <c r="AB60" s="50"/>
      <c r="AC60" s="51">
        <v>19498</v>
      </c>
      <c r="AE60" s="43" t="s">
        <v>80</v>
      </c>
      <c r="AF60" s="50">
        <v>19506</v>
      </c>
      <c r="AG60" s="50"/>
      <c r="AH60" s="50"/>
      <c r="AI60" s="50"/>
      <c r="AJ60" s="50"/>
      <c r="AK60" s="59">
        <f t="shared" si="3"/>
        <v>19506</v>
      </c>
      <c r="AL60" s="50"/>
      <c r="AM60" s="51">
        <v>19506</v>
      </c>
      <c r="AO60" s="43" t="s">
        <v>80</v>
      </c>
      <c r="AP60" s="50">
        <v>0</v>
      </c>
      <c r="AQ60" s="50"/>
      <c r="AR60" s="50"/>
      <c r="AS60" s="50"/>
      <c r="AT60" s="50"/>
      <c r="AU60" s="59">
        <f t="shared" si="5"/>
        <v>0</v>
      </c>
      <c r="AV60" s="50"/>
      <c r="AW60" s="51">
        <v>0</v>
      </c>
    </row>
    <row r="61" spans="1:49" s="10" customFormat="1" ht="12.75" x14ac:dyDescent="0.2">
      <c r="A61" s="43" t="s">
        <v>81</v>
      </c>
      <c r="B61" s="50">
        <v>22546742</v>
      </c>
      <c r="C61" s="50">
        <v>5045443</v>
      </c>
      <c r="D61" s="50">
        <v>2778344</v>
      </c>
      <c r="E61" s="50"/>
      <c r="F61" s="50">
        <v>170492</v>
      </c>
      <c r="G61" s="63">
        <f t="shared" si="0"/>
        <v>30541021</v>
      </c>
      <c r="H61" s="50">
        <v>3235835</v>
      </c>
      <c r="I61" s="51">
        <v>33776856</v>
      </c>
      <c r="K61" s="43" t="s">
        <v>81</v>
      </c>
      <c r="L61" s="50">
        <v>11411392</v>
      </c>
      <c r="M61" s="50">
        <v>2454052</v>
      </c>
      <c r="N61" s="50">
        <v>241116</v>
      </c>
      <c r="O61" s="50"/>
      <c r="P61" s="50">
        <v>45899</v>
      </c>
      <c r="Q61" s="63">
        <f t="shared" si="1"/>
        <v>14152459</v>
      </c>
      <c r="R61" s="50">
        <v>256864</v>
      </c>
      <c r="S61" s="51">
        <v>14409323</v>
      </c>
      <c r="U61" s="43" t="s">
        <v>81</v>
      </c>
      <c r="V61" s="50">
        <v>4633654</v>
      </c>
      <c r="W61" s="50">
        <v>4707467</v>
      </c>
      <c r="X61" s="50">
        <v>120178</v>
      </c>
      <c r="Y61" s="50"/>
      <c r="Z61" s="50">
        <v>204464</v>
      </c>
      <c r="AA61" s="59">
        <f t="shared" si="2"/>
        <v>9665763</v>
      </c>
      <c r="AB61" s="50">
        <v>0</v>
      </c>
      <c r="AC61" s="51">
        <v>9665763</v>
      </c>
      <c r="AE61" s="43" t="s">
        <v>81</v>
      </c>
      <c r="AF61" s="50">
        <v>21666182</v>
      </c>
      <c r="AG61" s="50">
        <v>17606896</v>
      </c>
      <c r="AH61" s="50"/>
      <c r="AI61" s="50"/>
      <c r="AJ61" s="50">
        <v>3852</v>
      </c>
      <c r="AK61" s="59">
        <f t="shared" si="3"/>
        <v>39276930</v>
      </c>
      <c r="AL61" s="50">
        <v>49196</v>
      </c>
      <c r="AM61" s="51">
        <v>39326126</v>
      </c>
      <c r="AO61" s="43" t="s">
        <v>81</v>
      </c>
      <c r="AP61" s="50">
        <v>3641676</v>
      </c>
      <c r="AQ61" s="50">
        <v>3647568</v>
      </c>
      <c r="AR61" s="50">
        <v>65950</v>
      </c>
      <c r="AS61" s="50"/>
      <c r="AT61" s="50">
        <v>206023</v>
      </c>
      <c r="AU61" s="59">
        <f t="shared" si="5"/>
        <v>7561217</v>
      </c>
      <c r="AV61" s="50"/>
      <c r="AW61" s="51">
        <v>7561217</v>
      </c>
    </row>
    <row r="62" spans="1:49" s="10" customFormat="1" ht="12.75" x14ac:dyDescent="0.2">
      <c r="A62" s="43" t="s">
        <v>82</v>
      </c>
      <c r="B62" s="50">
        <v>1858770529</v>
      </c>
      <c r="C62" s="50">
        <v>174746742</v>
      </c>
      <c r="D62" s="50">
        <v>22988261</v>
      </c>
      <c r="E62" s="50">
        <v>0</v>
      </c>
      <c r="F62" s="50">
        <v>6139373</v>
      </c>
      <c r="G62" s="63">
        <f t="shared" si="0"/>
        <v>2062644905</v>
      </c>
      <c r="H62" s="50">
        <v>957500806</v>
      </c>
      <c r="I62" s="51">
        <v>3020145711</v>
      </c>
      <c r="K62" s="43" t="s">
        <v>82</v>
      </c>
      <c r="L62" s="50">
        <v>1557792441</v>
      </c>
      <c r="M62" s="50">
        <v>381206999</v>
      </c>
      <c r="N62" s="50">
        <v>32093426</v>
      </c>
      <c r="O62" s="50">
        <v>0</v>
      </c>
      <c r="P62" s="50">
        <v>3028441</v>
      </c>
      <c r="Q62" s="63">
        <f t="shared" si="1"/>
        <v>1974121307</v>
      </c>
      <c r="R62" s="50">
        <v>1749504375</v>
      </c>
      <c r="S62" s="51">
        <v>3723625682</v>
      </c>
      <c r="U62" s="43" t="s">
        <v>82</v>
      </c>
      <c r="V62" s="50">
        <v>2239104260</v>
      </c>
      <c r="W62" s="50">
        <v>74319117</v>
      </c>
      <c r="X62" s="50">
        <v>389716</v>
      </c>
      <c r="Y62" s="50">
        <v>0</v>
      </c>
      <c r="Z62" s="50">
        <v>5799012</v>
      </c>
      <c r="AA62" s="59">
        <f t="shared" si="2"/>
        <v>2319612105</v>
      </c>
      <c r="AB62" s="50">
        <v>462237813</v>
      </c>
      <c r="AC62" s="51">
        <v>2781849918</v>
      </c>
      <c r="AE62" s="43" t="s">
        <v>82</v>
      </c>
      <c r="AF62" s="50">
        <v>1215968255</v>
      </c>
      <c r="AG62" s="50">
        <v>147277775</v>
      </c>
      <c r="AH62" s="50">
        <v>10945008</v>
      </c>
      <c r="AI62" s="50">
        <v>0</v>
      </c>
      <c r="AJ62" s="50">
        <v>2813496</v>
      </c>
      <c r="AK62" s="59">
        <f t="shared" si="3"/>
        <v>1377004534</v>
      </c>
      <c r="AL62" s="50">
        <v>270151772</v>
      </c>
      <c r="AM62" s="51">
        <v>1647156306</v>
      </c>
      <c r="AO62" s="43" t="s">
        <v>82</v>
      </c>
      <c r="AP62" s="50">
        <v>1424966716</v>
      </c>
      <c r="AQ62" s="50">
        <v>42023880</v>
      </c>
      <c r="AR62" s="50">
        <v>34737082</v>
      </c>
      <c r="AS62" s="50">
        <v>0</v>
      </c>
      <c r="AT62" s="50">
        <v>1603489</v>
      </c>
      <c r="AU62" s="59">
        <f t="shared" si="5"/>
        <v>1503331167</v>
      </c>
      <c r="AV62" s="50">
        <v>270776291</v>
      </c>
      <c r="AW62" s="51">
        <v>1774107458</v>
      </c>
    </row>
    <row r="63" spans="1:49" s="10" customFormat="1" ht="12.75" x14ac:dyDescent="0.2">
      <c r="A63" s="43" t="s">
        <v>83</v>
      </c>
      <c r="B63" s="50">
        <v>81708138</v>
      </c>
      <c r="C63" s="50">
        <v>57963136</v>
      </c>
      <c r="D63" s="50">
        <v>1105310</v>
      </c>
      <c r="E63" s="50">
        <v>0</v>
      </c>
      <c r="F63" s="50">
        <v>1153446</v>
      </c>
      <c r="G63" s="63">
        <f t="shared" si="0"/>
        <v>141930030</v>
      </c>
      <c r="H63" s="50"/>
      <c r="I63" s="51">
        <v>141930030</v>
      </c>
      <c r="K63" s="43" t="s">
        <v>83</v>
      </c>
      <c r="L63" s="50">
        <v>63440882</v>
      </c>
      <c r="M63" s="50">
        <v>25422575</v>
      </c>
      <c r="N63" s="50">
        <v>895422</v>
      </c>
      <c r="O63" s="50">
        <v>5228</v>
      </c>
      <c r="P63" s="50">
        <v>1181990</v>
      </c>
      <c r="Q63" s="63">
        <f t="shared" si="1"/>
        <v>90946097</v>
      </c>
      <c r="R63" s="50"/>
      <c r="S63" s="51">
        <v>90946097</v>
      </c>
      <c r="U63" s="43" t="s">
        <v>83</v>
      </c>
      <c r="V63" s="50">
        <v>45985795</v>
      </c>
      <c r="W63" s="50">
        <v>32205872</v>
      </c>
      <c r="X63" s="50">
        <v>150060</v>
      </c>
      <c r="Y63" s="50">
        <v>1228</v>
      </c>
      <c r="Z63" s="50">
        <v>519497</v>
      </c>
      <c r="AA63" s="59">
        <f t="shared" si="2"/>
        <v>78862452</v>
      </c>
      <c r="AB63" s="50"/>
      <c r="AC63" s="51">
        <v>78862452</v>
      </c>
      <c r="AE63" s="43" t="s">
        <v>83</v>
      </c>
      <c r="AF63" s="50">
        <v>45581093</v>
      </c>
      <c r="AG63" s="50">
        <v>19950657</v>
      </c>
      <c r="AH63" s="50">
        <v>754199</v>
      </c>
      <c r="AI63" s="50">
        <v>4079</v>
      </c>
      <c r="AJ63" s="50">
        <v>268332</v>
      </c>
      <c r="AK63" s="59">
        <f t="shared" si="3"/>
        <v>66558360</v>
      </c>
      <c r="AL63" s="50"/>
      <c r="AM63" s="51">
        <v>66558360</v>
      </c>
      <c r="AO63" s="43" t="s">
        <v>83</v>
      </c>
      <c r="AP63" s="50">
        <v>35062970</v>
      </c>
      <c r="AQ63" s="50">
        <v>57177485</v>
      </c>
      <c r="AR63" s="50">
        <v>0</v>
      </c>
      <c r="AS63" s="50">
        <v>2314</v>
      </c>
      <c r="AT63" s="50">
        <v>750972</v>
      </c>
      <c r="AU63" s="59">
        <f t="shared" si="5"/>
        <v>92993741</v>
      </c>
      <c r="AV63" s="50"/>
      <c r="AW63" s="51">
        <v>92993741</v>
      </c>
    </row>
    <row r="64" spans="1:49" s="10" customFormat="1" ht="12.75" x14ac:dyDescent="0.2">
      <c r="A64" s="43" t="s">
        <v>84</v>
      </c>
      <c r="B64" s="50">
        <v>228812146</v>
      </c>
      <c r="C64" s="50">
        <v>129108352</v>
      </c>
      <c r="D64" s="50">
        <v>45436850</v>
      </c>
      <c r="E64" s="50">
        <v>20231</v>
      </c>
      <c r="F64" s="50">
        <v>405433</v>
      </c>
      <c r="G64" s="63">
        <f t="shared" si="0"/>
        <v>403783012</v>
      </c>
      <c r="H64" s="50">
        <v>29286853</v>
      </c>
      <c r="I64" s="51">
        <v>433069865</v>
      </c>
      <c r="K64" s="43" t="s">
        <v>84</v>
      </c>
      <c r="L64" s="50">
        <v>115561998</v>
      </c>
      <c r="M64" s="50">
        <v>21106078</v>
      </c>
      <c r="N64" s="50">
        <v>4721576</v>
      </c>
      <c r="O64" s="50">
        <v>25941</v>
      </c>
      <c r="P64" s="50">
        <v>120505</v>
      </c>
      <c r="Q64" s="63">
        <f t="shared" si="1"/>
        <v>141536098</v>
      </c>
      <c r="R64" s="50">
        <v>24776748</v>
      </c>
      <c r="S64" s="51">
        <v>166312846</v>
      </c>
      <c r="U64" s="43" t="s">
        <v>84</v>
      </c>
      <c r="V64" s="50">
        <v>83167079</v>
      </c>
      <c r="W64" s="50">
        <v>18081316</v>
      </c>
      <c r="X64" s="50">
        <v>4727524</v>
      </c>
      <c r="Y64" s="50">
        <v>341294</v>
      </c>
      <c r="Z64" s="50">
        <v>499136</v>
      </c>
      <c r="AA64" s="59">
        <f t="shared" si="2"/>
        <v>106816349</v>
      </c>
      <c r="AB64" s="50">
        <v>2732401</v>
      </c>
      <c r="AC64" s="51">
        <v>109548750</v>
      </c>
      <c r="AE64" s="43" t="s">
        <v>84</v>
      </c>
      <c r="AF64" s="50">
        <v>74231542</v>
      </c>
      <c r="AG64" s="50">
        <v>31922408</v>
      </c>
      <c r="AH64" s="50">
        <v>1854960</v>
      </c>
      <c r="AI64" s="50">
        <v>139057</v>
      </c>
      <c r="AJ64" s="50">
        <v>87910</v>
      </c>
      <c r="AK64" s="59">
        <f t="shared" si="3"/>
        <v>108235877</v>
      </c>
      <c r="AL64" s="50">
        <v>16781012</v>
      </c>
      <c r="AM64" s="51">
        <v>125016889</v>
      </c>
      <c r="AO64" s="43" t="s">
        <v>84</v>
      </c>
      <c r="AP64" s="50">
        <v>310458774</v>
      </c>
      <c r="AQ64" s="50">
        <v>18920901</v>
      </c>
      <c r="AR64" s="50">
        <v>17459840</v>
      </c>
      <c r="AS64" s="50">
        <v>0</v>
      </c>
      <c r="AT64" s="50">
        <v>28448</v>
      </c>
      <c r="AU64" s="59">
        <f t="shared" si="5"/>
        <v>346867963</v>
      </c>
      <c r="AV64" s="50">
        <v>7260644</v>
      </c>
      <c r="AW64" s="51">
        <v>354128607</v>
      </c>
    </row>
    <row r="65" spans="1:49" s="10" customFormat="1" ht="12.75" x14ac:dyDescent="0.2">
      <c r="A65" s="43" t="s">
        <v>85</v>
      </c>
      <c r="B65" s="50">
        <v>569228428</v>
      </c>
      <c r="C65" s="50">
        <v>224182637</v>
      </c>
      <c r="D65" s="50">
        <v>420469270</v>
      </c>
      <c r="E65" s="50">
        <v>2288</v>
      </c>
      <c r="F65" s="50">
        <v>1217617</v>
      </c>
      <c r="G65" s="63">
        <f t="shared" si="0"/>
        <v>1215100240</v>
      </c>
      <c r="H65" s="50">
        <v>4129710409</v>
      </c>
      <c r="I65" s="51">
        <v>5344810649</v>
      </c>
      <c r="K65" s="43" t="s">
        <v>85</v>
      </c>
      <c r="L65" s="50">
        <v>142397738</v>
      </c>
      <c r="M65" s="50">
        <v>136544736</v>
      </c>
      <c r="N65" s="50">
        <v>188826699</v>
      </c>
      <c r="O65" s="50">
        <v>2668</v>
      </c>
      <c r="P65" s="50">
        <v>113810</v>
      </c>
      <c r="Q65" s="63">
        <f t="shared" si="1"/>
        <v>467885651</v>
      </c>
      <c r="R65" s="50">
        <v>1234345878</v>
      </c>
      <c r="S65" s="51">
        <v>1702231529</v>
      </c>
      <c r="U65" s="43" t="s">
        <v>85</v>
      </c>
      <c r="V65" s="50">
        <v>94944469</v>
      </c>
      <c r="W65" s="50">
        <v>84460881</v>
      </c>
      <c r="X65" s="50">
        <v>81945228</v>
      </c>
      <c r="Y65" s="50">
        <v>10700</v>
      </c>
      <c r="Z65" s="50">
        <v>3155549</v>
      </c>
      <c r="AA65" s="59">
        <f t="shared" si="2"/>
        <v>264516827</v>
      </c>
      <c r="AB65" s="50">
        <v>161404545</v>
      </c>
      <c r="AC65" s="51">
        <v>425921372</v>
      </c>
      <c r="AE65" s="43" t="s">
        <v>85</v>
      </c>
      <c r="AF65" s="50">
        <v>95731333</v>
      </c>
      <c r="AG65" s="50">
        <v>157449540</v>
      </c>
      <c r="AH65" s="50">
        <v>83512932</v>
      </c>
      <c r="AI65" s="50">
        <v>18692</v>
      </c>
      <c r="AJ65" s="50">
        <v>669391</v>
      </c>
      <c r="AK65" s="59">
        <f t="shared" si="3"/>
        <v>337381888</v>
      </c>
      <c r="AL65" s="50">
        <v>54132638</v>
      </c>
      <c r="AM65" s="51">
        <v>391514526</v>
      </c>
      <c r="AO65" s="43" t="s">
        <v>85</v>
      </c>
      <c r="AP65" s="50">
        <v>81850378</v>
      </c>
      <c r="AQ65" s="50">
        <v>72548587</v>
      </c>
      <c r="AR65" s="50">
        <v>97496643</v>
      </c>
      <c r="AS65" s="50">
        <v>6900</v>
      </c>
      <c r="AT65" s="50">
        <v>420311</v>
      </c>
      <c r="AU65" s="59">
        <f t="shared" si="5"/>
        <v>252322819</v>
      </c>
      <c r="AV65" s="50">
        <v>55348573</v>
      </c>
      <c r="AW65" s="51">
        <v>307671392</v>
      </c>
    </row>
    <row r="66" spans="1:49" s="10" customFormat="1" ht="12.75" x14ac:dyDescent="0.2">
      <c r="A66" s="43" t="s">
        <v>86</v>
      </c>
      <c r="B66" s="50">
        <v>13508135</v>
      </c>
      <c r="C66" s="50">
        <v>10415560</v>
      </c>
      <c r="D66" s="50">
        <v>38085251</v>
      </c>
      <c r="E66" s="50"/>
      <c r="F66" s="50">
        <v>0</v>
      </c>
      <c r="G66" s="63">
        <f t="shared" si="0"/>
        <v>62008946</v>
      </c>
      <c r="H66" s="50">
        <v>5134070</v>
      </c>
      <c r="I66" s="51">
        <v>67143016</v>
      </c>
      <c r="K66" s="43" t="s">
        <v>86</v>
      </c>
      <c r="L66" s="50">
        <v>5330167</v>
      </c>
      <c r="M66" s="50">
        <v>7142952</v>
      </c>
      <c r="N66" s="50">
        <v>38950127</v>
      </c>
      <c r="O66" s="50">
        <v>3975</v>
      </c>
      <c r="P66" s="50">
        <v>28601</v>
      </c>
      <c r="Q66" s="63">
        <f t="shared" si="1"/>
        <v>51455822</v>
      </c>
      <c r="R66" s="50">
        <v>9732619</v>
      </c>
      <c r="S66" s="51">
        <v>61188441</v>
      </c>
      <c r="U66" s="43" t="s">
        <v>86</v>
      </c>
      <c r="V66" s="50">
        <v>8623472</v>
      </c>
      <c r="W66" s="50">
        <v>5518289</v>
      </c>
      <c r="X66" s="50">
        <v>83328635</v>
      </c>
      <c r="Y66" s="50"/>
      <c r="Z66" s="50">
        <v>8975</v>
      </c>
      <c r="AA66" s="59">
        <f t="shared" si="2"/>
        <v>97479371</v>
      </c>
      <c r="AB66" s="50">
        <v>5372168</v>
      </c>
      <c r="AC66" s="51">
        <v>102851539</v>
      </c>
      <c r="AE66" s="43" t="s">
        <v>86</v>
      </c>
      <c r="AF66" s="50">
        <v>3258998</v>
      </c>
      <c r="AG66" s="50">
        <v>2940128</v>
      </c>
      <c r="AH66" s="50">
        <v>14904319</v>
      </c>
      <c r="AI66" s="50"/>
      <c r="AJ66" s="50">
        <v>0</v>
      </c>
      <c r="AK66" s="59">
        <f t="shared" si="3"/>
        <v>21103445</v>
      </c>
      <c r="AL66" s="50">
        <v>10163599</v>
      </c>
      <c r="AM66" s="51">
        <v>31267044</v>
      </c>
      <c r="AO66" s="43" t="s">
        <v>86</v>
      </c>
      <c r="AP66" s="50">
        <v>3552889</v>
      </c>
      <c r="AQ66" s="50">
        <v>10891580</v>
      </c>
      <c r="AR66" s="50">
        <v>13345669</v>
      </c>
      <c r="AS66" s="50"/>
      <c r="AT66" s="50">
        <v>18900</v>
      </c>
      <c r="AU66" s="59">
        <f t="shared" si="5"/>
        <v>27809038</v>
      </c>
      <c r="AV66" s="50">
        <v>4417582</v>
      </c>
      <c r="AW66" s="51">
        <v>32226620</v>
      </c>
    </row>
    <row r="67" spans="1:49" s="10" customFormat="1" ht="12.75" x14ac:dyDescent="0.2">
      <c r="A67" s="43" t="s">
        <v>87</v>
      </c>
      <c r="B67" s="50">
        <v>62469400</v>
      </c>
      <c r="C67" s="50">
        <v>49570889</v>
      </c>
      <c r="D67" s="50">
        <v>22021036</v>
      </c>
      <c r="E67" s="50">
        <v>0</v>
      </c>
      <c r="F67" s="50">
        <v>1493116</v>
      </c>
      <c r="G67" s="63">
        <f t="shared" ref="G67:G88" si="6">B67+C67+D67+E67+F67</f>
        <v>135554441</v>
      </c>
      <c r="H67" s="50">
        <v>316436</v>
      </c>
      <c r="I67" s="51">
        <v>135870877</v>
      </c>
      <c r="K67" s="43" t="s">
        <v>87</v>
      </c>
      <c r="L67" s="50">
        <v>43340362</v>
      </c>
      <c r="M67" s="50">
        <v>30414353</v>
      </c>
      <c r="N67" s="50">
        <v>4924482</v>
      </c>
      <c r="O67" s="50">
        <v>53655</v>
      </c>
      <c r="P67" s="50">
        <v>958095</v>
      </c>
      <c r="Q67" s="63">
        <f t="shared" ref="Q67:Q89" si="7">L67+M67+N67+O67+P67</f>
        <v>79690947</v>
      </c>
      <c r="R67" s="50">
        <v>203471</v>
      </c>
      <c r="S67" s="51">
        <v>79894418</v>
      </c>
      <c r="U67" s="43" t="s">
        <v>87</v>
      </c>
      <c r="V67" s="50">
        <v>42044617</v>
      </c>
      <c r="W67" s="50">
        <v>16803782</v>
      </c>
      <c r="X67" s="50">
        <v>8798103</v>
      </c>
      <c r="Y67" s="50">
        <v>0</v>
      </c>
      <c r="Z67" s="50">
        <v>151345</v>
      </c>
      <c r="AA67" s="59">
        <f t="shared" ref="AA67:AA88" si="8">V67+W67+X67+Y67+Z67</f>
        <v>67797847</v>
      </c>
      <c r="AB67" s="50">
        <v>564526</v>
      </c>
      <c r="AC67" s="51">
        <v>68362373</v>
      </c>
      <c r="AE67" s="43" t="s">
        <v>87</v>
      </c>
      <c r="AF67" s="50">
        <v>28659213</v>
      </c>
      <c r="AG67" s="50">
        <v>18852628</v>
      </c>
      <c r="AH67" s="50">
        <v>3209362</v>
      </c>
      <c r="AI67" s="50">
        <v>10875</v>
      </c>
      <c r="AJ67" s="50">
        <v>157178</v>
      </c>
      <c r="AK67" s="59">
        <f t="shared" ref="AK67:AK89" si="9">AF67+AG67+AH67+AI67+AJ67</f>
        <v>50889256</v>
      </c>
      <c r="AL67" s="50">
        <v>754395</v>
      </c>
      <c r="AM67" s="51">
        <v>51643651</v>
      </c>
      <c r="AO67" s="43" t="s">
        <v>87</v>
      </c>
      <c r="AP67" s="50">
        <v>28528951</v>
      </c>
      <c r="AQ67" s="50">
        <v>20461434</v>
      </c>
      <c r="AR67" s="50">
        <v>5620160</v>
      </c>
      <c r="AS67" s="50">
        <v>0</v>
      </c>
      <c r="AT67" s="50">
        <v>43583</v>
      </c>
      <c r="AU67" s="59">
        <f t="shared" ref="AU67:AU98" si="10">SUM(AP67:AT67)</f>
        <v>54654128</v>
      </c>
      <c r="AV67" s="50">
        <v>596754</v>
      </c>
      <c r="AW67" s="51">
        <v>55250882</v>
      </c>
    </row>
    <row r="68" spans="1:49" s="10" customFormat="1" ht="12.75" x14ac:dyDescent="0.2">
      <c r="A68" s="43" t="s">
        <v>88</v>
      </c>
      <c r="B68" s="50">
        <v>34258328</v>
      </c>
      <c r="C68" s="50">
        <v>6533929</v>
      </c>
      <c r="D68" s="50"/>
      <c r="E68" s="50">
        <v>58647</v>
      </c>
      <c r="F68" s="50">
        <v>1717127</v>
      </c>
      <c r="G68" s="63">
        <f t="shared" si="6"/>
        <v>42568031</v>
      </c>
      <c r="H68" s="50"/>
      <c r="I68" s="51">
        <v>42568031</v>
      </c>
      <c r="K68" s="43" t="s">
        <v>88</v>
      </c>
      <c r="L68" s="50">
        <v>20929616</v>
      </c>
      <c r="M68" s="50">
        <v>15242751</v>
      </c>
      <c r="N68" s="50">
        <v>845361</v>
      </c>
      <c r="O68" s="50">
        <v>10622</v>
      </c>
      <c r="P68" s="50">
        <v>909475</v>
      </c>
      <c r="Q68" s="63">
        <f t="shared" si="7"/>
        <v>37937825</v>
      </c>
      <c r="R68" s="50"/>
      <c r="S68" s="51">
        <v>37937825</v>
      </c>
      <c r="U68" s="43" t="s">
        <v>88</v>
      </c>
      <c r="V68" s="50">
        <v>17417945</v>
      </c>
      <c r="W68" s="50">
        <v>7434185</v>
      </c>
      <c r="X68" s="50">
        <v>0</v>
      </c>
      <c r="Y68" s="50">
        <v>43300</v>
      </c>
      <c r="Z68" s="50">
        <v>703393</v>
      </c>
      <c r="AA68" s="59">
        <f t="shared" si="8"/>
        <v>25598823</v>
      </c>
      <c r="AB68" s="50"/>
      <c r="AC68" s="51">
        <v>25598823</v>
      </c>
      <c r="AE68" s="43" t="s">
        <v>88</v>
      </c>
      <c r="AF68" s="50">
        <v>12931294</v>
      </c>
      <c r="AG68" s="50">
        <v>10810771</v>
      </c>
      <c r="AH68" s="50"/>
      <c r="AI68" s="50">
        <v>67044</v>
      </c>
      <c r="AJ68" s="50">
        <v>349432</v>
      </c>
      <c r="AK68" s="59">
        <f t="shared" si="9"/>
        <v>24158541</v>
      </c>
      <c r="AL68" s="50"/>
      <c r="AM68" s="51">
        <v>24158541</v>
      </c>
      <c r="AO68" s="43" t="s">
        <v>88</v>
      </c>
      <c r="AP68" s="50">
        <v>13226572</v>
      </c>
      <c r="AQ68" s="50">
        <v>6325767</v>
      </c>
      <c r="AR68" s="50"/>
      <c r="AS68" s="50">
        <v>1299950</v>
      </c>
      <c r="AT68" s="50">
        <v>346199</v>
      </c>
      <c r="AU68" s="59">
        <f t="shared" si="10"/>
        <v>21198488</v>
      </c>
      <c r="AV68" s="50"/>
      <c r="AW68" s="51">
        <v>21198488</v>
      </c>
    </row>
    <row r="69" spans="1:49" s="10" customFormat="1" ht="12.75" x14ac:dyDescent="0.2">
      <c r="A69" s="43" t="s">
        <v>89</v>
      </c>
      <c r="B69" s="50">
        <v>2411731</v>
      </c>
      <c r="C69" s="50">
        <v>9986614</v>
      </c>
      <c r="D69" s="50">
        <v>3229237</v>
      </c>
      <c r="E69" s="50"/>
      <c r="F69" s="50">
        <v>0</v>
      </c>
      <c r="G69" s="63">
        <f t="shared" si="6"/>
        <v>15627582</v>
      </c>
      <c r="H69" s="50"/>
      <c r="I69" s="51">
        <v>15627582</v>
      </c>
      <c r="K69" s="43" t="s">
        <v>89</v>
      </c>
      <c r="L69" s="50">
        <v>3158868</v>
      </c>
      <c r="M69" s="50">
        <v>5718903</v>
      </c>
      <c r="N69" s="50">
        <v>620783</v>
      </c>
      <c r="O69" s="50"/>
      <c r="P69" s="50">
        <v>0</v>
      </c>
      <c r="Q69" s="63">
        <f t="shared" si="7"/>
        <v>9498554</v>
      </c>
      <c r="R69" s="50"/>
      <c r="S69" s="51">
        <v>9498554</v>
      </c>
      <c r="U69" s="43" t="s">
        <v>89</v>
      </c>
      <c r="V69" s="50">
        <v>2089225</v>
      </c>
      <c r="W69" s="50">
        <v>9875551</v>
      </c>
      <c r="X69" s="50">
        <v>6885533</v>
      </c>
      <c r="Y69" s="50"/>
      <c r="Z69" s="50">
        <v>0</v>
      </c>
      <c r="AA69" s="59">
        <f t="shared" si="8"/>
        <v>18850309</v>
      </c>
      <c r="AB69" s="50"/>
      <c r="AC69" s="51">
        <v>18850309</v>
      </c>
      <c r="AE69" s="43" t="s">
        <v>89</v>
      </c>
      <c r="AF69" s="50">
        <v>4223889</v>
      </c>
      <c r="AG69" s="50">
        <v>7682738</v>
      </c>
      <c r="AH69" s="50">
        <v>1042009</v>
      </c>
      <c r="AI69" s="50"/>
      <c r="AJ69" s="50">
        <v>1062900</v>
      </c>
      <c r="AK69" s="59">
        <f t="shared" si="9"/>
        <v>14011536</v>
      </c>
      <c r="AL69" s="50"/>
      <c r="AM69" s="51">
        <v>14011536</v>
      </c>
      <c r="AO69" s="43" t="s">
        <v>89</v>
      </c>
      <c r="AP69" s="50">
        <v>3907148</v>
      </c>
      <c r="AQ69" s="50">
        <v>2891801</v>
      </c>
      <c r="AR69" s="50">
        <v>1052188</v>
      </c>
      <c r="AS69" s="50"/>
      <c r="AT69" s="50">
        <v>614641</v>
      </c>
      <c r="AU69" s="59">
        <f t="shared" si="10"/>
        <v>8465778</v>
      </c>
      <c r="AV69" s="50"/>
      <c r="AW69" s="51">
        <v>8465778</v>
      </c>
    </row>
    <row r="70" spans="1:49" s="10" customFormat="1" ht="12.75" x14ac:dyDescent="0.2">
      <c r="A70" s="43" t="s">
        <v>90</v>
      </c>
      <c r="B70" s="50">
        <v>264835007</v>
      </c>
      <c r="C70" s="50">
        <v>93809308</v>
      </c>
      <c r="D70" s="50">
        <v>54480306</v>
      </c>
      <c r="E70" s="50">
        <v>188336</v>
      </c>
      <c r="F70" s="50">
        <v>2055917</v>
      </c>
      <c r="G70" s="63">
        <f t="shared" si="6"/>
        <v>415368874</v>
      </c>
      <c r="H70" s="50"/>
      <c r="I70" s="51">
        <v>415368874</v>
      </c>
      <c r="K70" s="43" t="s">
        <v>90</v>
      </c>
      <c r="L70" s="50">
        <v>234760391</v>
      </c>
      <c r="M70" s="50">
        <v>49319250</v>
      </c>
      <c r="N70" s="50">
        <v>23495197</v>
      </c>
      <c r="O70" s="50">
        <v>18850</v>
      </c>
      <c r="P70" s="50">
        <v>2134039</v>
      </c>
      <c r="Q70" s="63">
        <f t="shared" si="7"/>
        <v>309727727</v>
      </c>
      <c r="R70" s="50"/>
      <c r="S70" s="51">
        <v>309727727</v>
      </c>
      <c r="U70" s="43" t="s">
        <v>90</v>
      </c>
      <c r="V70" s="50">
        <v>89526856</v>
      </c>
      <c r="W70" s="50">
        <v>97967268</v>
      </c>
      <c r="X70" s="50">
        <v>3732020</v>
      </c>
      <c r="Y70" s="50">
        <v>6986</v>
      </c>
      <c r="Z70" s="50">
        <v>460856</v>
      </c>
      <c r="AA70" s="59">
        <f t="shared" si="8"/>
        <v>191693986</v>
      </c>
      <c r="AB70" s="50"/>
      <c r="AC70" s="51">
        <v>191693986</v>
      </c>
      <c r="AE70" s="43" t="s">
        <v>90</v>
      </c>
      <c r="AF70" s="50">
        <v>100219895</v>
      </c>
      <c r="AG70" s="50">
        <v>106481968</v>
      </c>
      <c r="AH70" s="50">
        <v>6383000</v>
      </c>
      <c r="AI70" s="50">
        <v>32749</v>
      </c>
      <c r="AJ70" s="50">
        <v>369706</v>
      </c>
      <c r="AK70" s="59">
        <f t="shared" si="9"/>
        <v>213487318</v>
      </c>
      <c r="AL70" s="50"/>
      <c r="AM70" s="51">
        <v>213487318</v>
      </c>
      <c r="AO70" s="43" t="s">
        <v>90</v>
      </c>
      <c r="AP70" s="50">
        <v>141723692</v>
      </c>
      <c r="AQ70" s="50">
        <v>92770101</v>
      </c>
      <c r="AR70" s="50"/>
      <c r="AS70" s="50">
        <v>0</v>
      </c>
      <c r="AT70" s="50">
        <v>678807</v>
      </c>
      <c r="AU70" s="59">
        <f t="shared" si="10"/>
        <v>235172600</v>
      </c>
      <c r="AV70" s="50"/>
      <c r="AW70" s="51">
        <v>235172600</v>
      </c>
    </row>
    <row r="71" spans="1:49" s="10" customFormat="1" ht="12.75" x14ac:dyDescent="0.2">
      <c r="A71" s="43" t="s">
        <v>91</v>
      </c>
      <c r="B71" s="50">
        <v>396289</v>
      </c>
      <c r="C71" s="50">
        <v>220212</v>
      </c>
      <c r="D71" s="50"/>
      <c r="E71" s="50">
        <v>0</v>
      </c>
      <c r="F71" s="50"/>
      <c r="G71" s="63">
        <f t="shared" si="6"/>
        <v>616501</v>
      </c>
      <c r="H71" s="50"/>
      <c r="I71" s="51">
        <v>616501</v>
      </c>
      <c r="K71" s="43" t="s">
        <v>91</v>
      </c>
      <c r="L71" s="50">
        <v>187498</v>
      </c>
      <c r="M71" s="50">
        <v>282872</v>
      </c>
      <c r="N71" s="50"/>
      <c r="O71" s="50"/>
      <c r="P71" s="50"/>
      <c r="Q71" s="63">
        <f t="shared" si="7"/>
        <v>470370</v>
      </c>
      <c r="R71" s="50"/>
      <c r="S71" s="51">
        <v>470370</v>
      </c>
      <c r="U71" s="43" t="s">
        <v>91</v>
      </c>
      <c r="V71" s="50">
        <v>190403</v>
      </c>
      <c r="W71" s="50">
        <v>85381</v>
      </c>
      <c r="X71" s="50"/>
      <c r="Y71" s="50"/>
      <c r="Z71" s="50"/>
      <c r="AA71" s="59">
        <f t="shared" si="8"/>
        <v>275784</v>
      </c>
      <c r="AB71" s="50"/>
      <c r="AC71" s="51">
        <v>275784</v>
      </c>
      <c r="AE71" s="43" t="s">
        <v>91</v>
      </c>
      <c r="AF71" s="50">
        <v>230624</v>
      </c>
      <c r="AG71" s="50">
        <v>549008</v>
      </c>
      <c r="AH71" s="50"/>
      <c r="AI71" s="50"/>
      <c r="AJ71" s="50"/>
      <c r="AK71" s="59">
        <f t="shared" si="9"/>
        <v>779632</v>
      </c>
      <c r="AL71" s="50"/>
      <c r="AM71" s="51">
        <v>779632</v>
      </c>
      <c r="AO71" s="43" t="s">
        <v>91</v>
      </c>
      <c r="AP71" s="50">
        <v>77236</v>
      </c>
      <c r="AQ71" s="50">
        <v>109919</v>
      </c>
      <c r="AR71" s="50"/>
      <c r="AS71" s="50"/>
      <c r="AT71" s="50"/>
      <c r="AU71" s="59">
        <f t="shared" si="10"/>
        <v>187155</v>
      </c>
      <c r="AV71" s="50"/>
      <c r="AW71" s="51">
        <v>187155</v>
      </c>
    </row>
    <row r="72" spans="1:49" s="10" customFormat="1" ht="12.75" x14ac:dyDescent="0.2">
      <c r="A72" s="43" t="s">
        <v>92</v>
      </c>
      <c r="B72" s="50">
        <v>121657266</v>
      </c>
      <c r="C72" s="50">
        <v>50060581</v>
      </c>
      <c r="D72" s="50">
        <v>40145652</v>
      </c>
      <c r="E72" s="50">
        <v>0</v>
      </c>
      <c r="F72" s="50">
        <v>4206017</v>
      </c>
      <c r="G72" s="63">
        <f t="shared" si="6"/>
        <v>216069516</v>
      </c>
      <c r="H72" s="50">
        <v>9424582</v>
      </c>
      <c r="I72" s="51">
        <v>225494098</v>
      </c>
      <c r="K72" s="43" t="s">
        <v>92</v>
      </c>
      <c r="L72" s="50">
        <v>67895359</v>
      </c>
      <c r="M72" s="50">
        <v>8863124</v>
      </c>
      <c r="N72" s="50">
        <v>4506490</v>
      </c>
      <c r="O72" s="50">
        <v>0</v>
      </c>
      <c r="P72" s="50">
        <v>1308761</v>
      </c>
      <c r="Q72" s="63">
        <f t="shared" si="7"/>
        <v>82573734</v>
      </c>
      <c r="R72" s="50">
        <v>18835920</v>
      </c>
      <c r="S72" s="51">
        <v>101409654</v>
      </c>
      <c r="U72" s="43" t="s">
        <v>92</v>
      </c>
      <c r="V72" s="50">
        <v>61355341</v>
      </c>
      <c r="W72" s="50">
        <v>24049987</v>
      </c>
      <c r="X72" s="50">
        <v>5469495</v>
      </c>
      <c r="Y72" s="50">
        <v>0</v>
      </c>
      <c r="Z72" s="50">
        <v>2402705</v>
      </c>
      <c r="AA72" s="59">
        <f t="shared" si="8"/>
        <v>93277528</v>
      </c>
      <c r="AB72" s="50">
        <v>5590384</v>
      </c>
      <c r="AC72" s="51">
        <v>98867912</v>
      </c>
      <c r="AE72" s="43" t="s">
        <v>92</v>
      </c>
      <c r="AF72" s="50">
        <v>47446947</v>
      </c>
      <c r="AG72" s="50">
        <v>14154145</v>
      </c>
      <c r="AH72" s="50">
        <v>10935826</v>
      </c>
      <c r="AI72" s="50">
        <v>0</v>
      </c>
      <c r="AJ72" s="50">
        <v>681925</v>
      </c>
      <c r="AK72" s="59">
        <f t="shared" si="9"/>
        <v>73218843</v>
      </c>
      <c r="AL72" s="50">
        <v>5118821</v>
      </c>
      <c r="AM72" s="51">
        <v>78337664</v>
      </c>
      <c r="AO72" s="43" t="s">
        <v>92</v>
      </c>
      <c r="AP72" s="50">
        <v>65280410</v>
      </c>
      <c r="AQ72" s="50">
        <v>45319850</v>
      </c>
      <c r="AR72" s="50">
        <v>21555308</v>
      </c>
      <c r="AS72" s="50">
        <v>0</v>
      </c>
      <c r="AT72" s="50">
        <v>16304824</v>
      </c>
      <c r="AU72" s="59">
        <f t="shared" si="10"/>
        <v>148460392</v>
      </c>
      <c r="AV72" s="50">
        <v>3833374</v>
      </c>
      <c r="AW72" s="51">
        <v>152293766</v>
      </c>
    </row>
    <row r="73" spans="1:49" s="10" customFormat="1" ht="12.75" x14ac:dyDescent="0.2">
      <c r="A73" s="43" t="s">
        <v>93</v>
      </c>
      <c r="B73" s="50">
        <v>478275</v>
      </c>
      <c r="C73" s="50">
        <v>12075590</v>
      </c>
      <c r="D73" s="50">
        <v>10600983</v>
      </c>
      <c r="E73" s="50"/>
      <c r="F73" s="50">
        <v>15602</v>
      </c>
      <c r="G73" s="63">
        <f t="shared" si="6"/>
        <v>23170450</v>
      </c>
      <c r="H73" s="50">
        <v>26280228</v>
      </c>
      <c r="I73" s="51">
        <v>49450678</v>
      </c>
      <c r="K73" s="43" t="s">
        <v>93</v>
      </c>
      <c r="L73" s="50">
        <v>552144</v>
      </c>
      <c r="M73" s="50">
        <v>9958614</v>
      </c>
      <c r="N73" s="50">
        <v>4874004</v>
      </c>
      <c r="O73" s="50"/>
      <c r="P73" s="50">
        <v>487574</v>
      </c>
      <c r="Q73" s="63">
        <f t="shared" si="7"/>
        <v>15872336</v>
      </c>
      <c r="R73" s="50">
        <v>16595870</v>
      </c>
      <c r="S73" s="51">
        <v>32468206</v>
      </c>
      <c r="U73" s="43" t="s">
        <v>93</v>
      </c>
      <c r="V73" s="50">
        <v>296571</v>
      </c>
      <c r="W73" s="50">
        <v>25782775</v>
      </c>
      <c r="X73" s="50">
        <v>7029882</v>
      </c>
      <c r="Y73" s="50"/>
      <c r="Z73" s="50">
        <v>256328</v>
      </c>
      <c r="AA73" s="59">
        <f t="shared" si="8"/>
        <v>33365556</v>
      </c>
      <c r="AB73" s="50">
        <v>0</v>
      </c>
      <c r="AC73" s="51">
        <v>33365556</v>
      </c>
      <c r="AE73" s="43" t="s">
        <v>93</v>
      </c>
      <c r="AF73" s="50">
        <v>1763088</v>
      </c>
      <c r="AG73" s="50">
        <v>13001431</v>
      </c>
      <c r="AH73" s="50">
        <v>2870361</v>
      </c>
      <c r="AI73" s="50">
        <v>0</v>
      </c>
      <c r="AJ73" s="50">
        <v>2195370</v>
      </c>
      <c r="AK73" s="59">
        <f t="shared" si="9"/>
        <v>19830250</v>
      </c>
      <c r="AL73" s="50">
        <v>0</v>
      </c>
      <c r="AM73" s="51">
        <v>19830250</v>
      </c>
      <c r="AO73" s="43" t="s">
        <v>93</v>
      </c>
      <c r="AP73" s="50">
        <v>796309</v>
      </c>
      <c r="AQ73" s="50">
        <v>29647532</v>
      </c>
      <c r="AR73" s="50">
        <v>2370841</v>
      </c>
      <c r="AS73" s="50"/>
      <c r="AT73" s="50">
        <v>22902</v>
      </c>
      <c r="AU73" s="59">
        <f t="shared" si="10"/>
        <v>32837584</v>
      </c>
      <c r="AV73" s="50">
        <v>13478378</v>
      </c>
      <c r="AW73" s="51">
        <v>46315962</v>
      </c>
    </row>
    <row r="74" spans="1:49" s="10" customFormat="1" ht="12.75" x14ac:dyDescent="0.2">
      <c r="A74" s="43" t="s">
        <v>94</v>
      </c>
      <c r="B74" s="50">
        <v>13673115</v>
      </c>
      <c r="C74" s="50">
        <v>20996543</v>
      </c>
      <c r="D74" s="50">
        <v>7189384</v>
      </c>
      <c r="E74" s="50">
        <v>111573</v>
      </c>
      <c r="F74" s="50">
        <v>3082664</v>
      </c>
      <c r="G74" s="63">
        <f t="shared" si="6"/>
        <v>45053279</v>
      </c>
      <c r="H74" s="50"/>
      <c r="I74" s="51">
        <v>45053279</v>
      </c>
      <c r="K74" s="43" t="s">
        <v>94</v>
      </c>
      <c r="L74" s="50">
        <v>13531627</v>
      </c>
      <c r="M74" s="50">
        <v>17401763</v>
      </c>
      <c r="N74" s="50">
        <v>2562175</v>
      </c>
      <c r="O74" s="50">
        <v>208689</v>
      </c>
      <c r="P74" s="50">
        <v>2115968</v>
      </c>
      <c r="Q74" s="63">
        <f t="shared" si="7"/>
        <v>35820222</v>
      </c>
      <c r="R74" s="50"/>
      <c r="S74" s="51">
        <v>35820222</v>
      </c>
      <c r="U74" s="43" t="s">
        <v>94</v>
      </c>
      <c r="V74" s="50">
        <v>8106723</v>
      </c>
      <c r="W74" s="50">
        <v>15765926</v>
      </c>
      <c r="X74" s="50">
        <v>2998106</v>
      </c>
      <c r="Y74" s="50">
        <v>164470</v>
      </c>
      <c r="Z74" s="50">
        <v>2381389</v>
      </c>
      <c r="AA74" s="59">
        <f t="shared" si="8"/>
        <v>29416614</v>
      </c>
      <c r="AB74" s="50"/>
      <c r="AC74" s="51">
        <v>29416614</v>
      </c>
      <c r="AE74" s="43" t="s">
        <v>94</v>
      </c>
      <c r="AF74" s="50">
        <v>7253457</v>
      </c>
      <c r="AG74" s="50">
        <v>24314599</v>
      </c>
      <c r="AH74" s="50">
        <v>2843940</v>
      </c>
      <c r="AI74" s="50">
        <v>9337</v>
      </c>
      <c r="AJ74" s="50">
        <v>1633858</v>
      </c>
      <c r="AK74" s="59">
        <f t="shared" si="9"/>
        <v>36055191</v>
      </c>
      <c r="AL74" s="50"/>
      <c r="AM74" s="51">
        <v>36055191</v>
      </c>
      <c r="AO74" s="43" t="s">
        <v>94</v>
      </c>
      <c r="AP74" s="50">
        <v>9519671</v>
      </c>
      <c r="AQ74" s="50">
        <v>19845695</v>
      </c>
      <c r="AR74" s="50">
        <v>2324238</v>
      </c>
      <c r="AS74" s="50">
        <v>0</v>
      </c>
      <c r="AT74" s="50">
        <v>1918599</v>
      </c>
      <c r="AU74" s="59">
        <f t="shared" si="10"/>
        <v>33608203</v>
      </c>
      <c r="AV74" s="50"/>
      <c r="AW74" s="51">
        <v>33608203</v>
      </c>
    </row>
    <row r="75" spans="1:49" s="10" customFormat="1" ht="12.75" x14ac:dyDescent="0.2">
      <c r="A75" s="43" t="s">
        <v>95</v>
      </c>
      <c r="B75" s="50">
        <v>3239585</v>
      </c>
      <c r="C75" s="50">
        <v>10980723</v>
      </c>
      <c r="D75" s="50"/>
      <c r="E75" s="50"/>
      <c r="F75" s="50">
        <v>1927179</v>
      </c>
      <c r="G75" s="63">
        <f t="shared" si="6"/>
        <v>16147487</v>
      </c>
      <c r="H75" s="50"/>
      <c r="I75" s="51">
        <v>16147487</v>
      </c>
      <c r="K75" s="43" t="s">
        <v>95</v>
      </c>
      <c r="L75" s="50">
        <v>4403094</v>
      </c>
      <c r="M75" s="50">
        <v>1258957</v>
      </c>
      <c r="N75" s="50"/>
      <c r="O75" s="50"/>
      <c r="P75" s="50">
        <v>383750</v>
      </c>
      <c r="Q75" s="63">
        <f t="shared" si="7"/>
        <v>6045801</v>
      </c>
      <c r="R75" s="50"/>
      <c r="S75" s="51">
        <v>6045801</v>
      </c>
      <c r="U75" s="43" t="s">
        <v>95</v>
      </c>
      <c r="V75" s="50">
        <v>3837752</v>
      </c>
      <c r="W75" s="50">
        <v>852050</v>
      </c>
      <c r="X75" s="50"/>
      <c r="Y75" s="50"/>
      <c r="Z75" s="50">
        <v>62611</v>
      </c>
      <c r="AA75" s="59">
        <f t="shared" si="8"/>
        <v>4752413</v>
      </c>
      <c r="AB75" s="50"/>
      <c r="AC75" s="51">
        <v>4752413</v>
      </c>
      <c r="AE75" s="43" t="s">
        <v>95</v>
      </c>
      <c r="AF75" s="50">
        <v>10907420</v>
      </c>
      <c r="AG75" s="50">
        <v>4265258</v>
      </c>
      <c r="AH75" s="50"/>
      <c r="AI75" s="50">
        <v>0</v>
      </c>
      <c r="AJ75" s="50">
        <v>348712</v>
      </c>
      <c r="AK75" s="59">
        <f t="shared" si="9"/>
        <v>15521390</v>
      </c>
      <c r="AL75" s="50"/>
      <c r="AM75" s="51">
        <v>15521390</v>
      </c>
      <c r="AO75" s="43" t="s">
        <v>95</v>
      </c>
      <c r="AP75" s="50">
        <v>13195735</v>
      </c>
      <c r="AQ75" s="50">
        <v>13181422</v>
      </c>
      <c r="AR75" s="50">
        <v>2154089</v>
      </c>
      <c r="AS75" s="50">
        <v>0</v>
      </c>
      <c r="AT75" s="50">
        <v>350141</v>
      </c>
      <c r="AU75" s="59">
        <f t="shared" si="10"/>
        <v>28881387</v>
      </c>
      <c r="AV75" s="50">
        <v>0</v>
      </c>
      <c r="AW75" s="51">
        <v>28881387</v>
      </c>
    </row>
    <row r="76" spans="1:49" s="10" customFormat="1" ht="12.75" x14ac:dyDescent="0.2">
      <c r="A76" s="43" t="s">
        <v>96</v>
      </c>
      <c r="B76" s="50">
        <v>6950039</v>
      </c>
      <c r="C76" s="50">
        <v>21110</v>
      </c>
      <c r="D76" s="50">
        <v>2792714</v>
      </c>
      <c r="E76" s="50"/>
      <c r="F76" s="50"/>
      <c r="G76" s="63">
        <f t="shared" si="6"/>
        <v>9763863</v>
      </c>
      <c r="H76" s="50">
        <v>361591</v>
      </c>
      <c r="I76" s="51">
        <v>10125454</v>
      </c>
      <c r="K76" s="43" t="s">
        <v>96</v>
      </c>
      <c r="L76" s="50">
        <v>170383</v>
      </c>
      <c r="M76" s="50">
        <v>0</v>
      </c>
      <c r="N76" s="50">
        <v>2278951</v>
      </c>
      <c r="O76" s="50">
        <v>0</v>
      </c>
      <c r="P76" s="50"/>
      <c r="Q76" s="63">
        <f t="shared" si="7"/>
        <v>2449334</v>
      </c>
      <c r="R76" s="50">
        <v>1650915</v>
      </c>
      <c r="S76" s="51">
        <v>4100249</v>
      </c>
      <c r="U76" s="43" t="s">
        <v>96</v>
      </c>
      <c r="V76" s="50">
        <v>774461</v>
      </c>
      <c r="W76" s="50">
        <v>62961</v>
      </c>
      <c r="X76" s="50"/>
      <c r="Y76" s="50">
        <v>0</v>
      </c>
      <c r="Z76" s="50"/>
      <c r="AA76" s="59">
        <f t="shared" si="8"/>
        <v>837422</v>
      </c>
      <c r="AB76" s="50"/>
      <c r="AC76" s="51">
        <v>837422</v>
      </c>
      <c r="AE76" s="43" t="s">
        <v>96</v>
      </c>
      <c r="AF76" s="50">
        <v>114824</v>
      </c>
      <c r="AG76" s="50">
        <v>145291</v>
      </c>
      <c r="AH76" s="50"/>
      <c r="AI76" s="50">
        <v>0</v>
      </c>
      <c r="AJ76" s="50"/>
      <c r="AK76" s="59">
        <f t="shared" si="9"/>
        <v>260115</v>
      </c>
      <c r="AL76" s="50"/>
      <c r="AM76" s="51">
        <v>260115</v>
      </c>
      <c r="AO76" s="43" t="s">
        <v>96</v>
      </c>
      <c r="AP76" s="50">
        <v>15832</v>
      </c>
      <c r="AQ76" s="50">
        <v>325587</v>
      </c>
      <c r="AR76" s="50"/>
      <c r="AS76" s="50">
        <v>0</v>
      </c>
      <c r="AT76" s="50"/>
      <c r="AU76" s="59">
        <f t="shared" si="10"/>
        <v>341419</v>
      </c>
      <c r="AV76" s="50"/>
      <c r="AW76" s="51">
        <v>341419</v>
      </c>
    </row>
    <row r="77" spans="1:49" s="10" customFormat="1" ht="12.75" x14ac:dyDescent="0.2">
      <c r="A77" s="43" t="s">
        <v>97</v>
      </c>
      <c r="B77" s="50">
        <v>8892795</v>
      </c>
      <c r="C77" s="50">
        <v>16428886</v>
      </c>
      <c r="D77" s="50"/>
      <c r="E77" s="50">
        <v>0</v>
      </c>
      <c r="F77" s="50">
        <v>260349</v>
      </c>
      <c r="G77" s="63">
        <f t="shared" si="6"/>
        <v>25582030</v>
      </c>
      <c r="H77" s="50"/>
      <c r="I77" s="51">
        <v>25582030</v>
      </c>
      <c r="K77" s="43" t="s">
        <v>97</v>
      </c>
      <c r="L77" s="50">
        <v>7442040</v>
      </c>
      <c r="M77" s="50">
        <v>4639322</v>
      </c>
      <c r="N77" s="50"/>
      <c r="O77" s="50">
        <v>0</v>
      </c>
      <c r="P77" s="50">
        <v>564970</v>
      </c>
      <c r="Q77" s="63">
        <f t="shared" si="7"/>
        <v>12646332</v>
      </c>
      <c r="R77" s="50"/>
      <c r="S77" s="51">
        <v>12646332</v>
      </c>
      <c r="U77" s="43" t="s">
        <v>97</v>
      </c>
      <c r="V77" s="50">
        <v>7735560</v>
      </c>
      <c r="W77" s="50">
        <v>43067682</v>
      </c>
      <c r="X77" s="50"/>
      <c r="Y77" s="50">
        <v>0</v>
      </c>
      <c r="Z77" s="50">
        <v>83862</v>
      </c>
      <c r="AA77" s="59">
        <f t="shared" si="8"/>
        <v>50887104</v>
      </c>
      <c r="AB77" s="50"/>
      <c r="AC77" s="51">
        <v>50887104</v>
      </c>
      <c r="AE77" s="43" t="s">
        <v>97</v>
      </c>
      <c r="AF77" s="50">
        <v>6976516</v>
      </c>
      <c r="AG77" s="50">
        <v>42274008</v>
      </c>
      <c r="AH77" s="50"/>
      <c r="AI77" s="50">
        <v>0</v>
      </c>
      <c r="AJ77" s="50">
        <v>203934</v>
      </c>
      <c r="AK77" s="59">
        <f t="shared" si="9"/>
        <v>49454458</v>
      </c>
      <c r="AL77" s="50"/>
      <c r="AM77" s="51">
        <v>49454458</v>
      </c>
      <c r="AO77" s="43" t="s">
        <v>97</v>
      </c>
      <c r="AP77" s="50">
        <v>10420507</v>
      </c>
      <c r="AQ77" s="50">
        <v>5301242</v>
      </c>
      <c r="AR77" s="50">
        <v>35004290</v>
      </c>
      <c r="AS77" s="50">
        <v>0</v>
      </c>
      <c r="AT77" s="50">
        <v>164357</v>
      </c>
      <c r="AU77" s="59">
        <f t="shared" si="10"/>
        <v>50890396</v>
      </c>
      <c r="AV77" s="50"/>
      <c r="AW77" s="51">
        <v>50890396</v>
      </c>
    </row>
    <row r="78" spans="1:49" s="10" customFormat="1" ht="12.75" x14ac:dyDescent="0.2">
      <c r="A78" s="43" t="s">
        <v>98</v>
      </c>
      <c r="B78" s="50">
        <v>30685189</v>
      </c>
      <c r="C78" s="50">
        <v>17212017</v>
      </c>
      <c r="D78" s="50"/>
      <c r="E78" s="50"/>
      <c r="F78" s="50">
        <v>0</v>
      </c>
      <c r="G78" s="63">
        <f t="shared" si="6"/>
        <v>47897206</v>
      </c>
      <c r="H78" s="50"/>
      <c r="I78" s="51">
        <v>47897206</v>
      </c>
      <c r="K78" s="43" t="s">
        <v>98</v>
      </c>
      <c r="L78" s="50">
        <v>14065566</v>
      </c>
      <c r="M78" s="50">
        <v>4461974</v>
      </c>
      <c r="N78" s="50"/>
      <c r="O78" s="50"/>
      <c r="P78" s="50">
        <v>69047</v>
      </c>
      <c r="Q78" s="63">
        <f t="shared" si="7"/>
        <v>18596587</v>
      </c>
      <c r="R78" s="50"/>
      <c r="S78" s="51">
        <v>18596587</v>
      </c>
      <c r="U78" s="43" t="s">
        <v>98</v>
      </c>
      <c r="V78" s="50">
        <v>17201791</v>
      </c>
      <c r="W78" s="50">
        <v>2112698</v>
      </c>
      <c r="X78" s="50"/>
      <c r="Y78" s="50"/>
      <c r="Z78" s="50"/>
      <c r="AA78" s="59">
        <f t="shared" si="8"/>
        <v>19314489</v>
      </c>
      <c r="AB78" s="50"/>
      <c r="AC78" s="51">
        <v>19314489</v>
      </c>
      <c r="AE78" s="43" t="s">
        <v>98</v>
      </c>
      <c r="AF78" s="50">
        <v>17900001</v>
      </c>
      <c r="AG78" s="50">
        <v>8832147</v>
      </c>
      <c r="AH78" s="50"/>
      <c r="AI78" s="50"/>
      <c r="AJ78" s="50">
        <v>0</v>
      </c>
      <c r="AK78" s="59">
        <f t="shared" si="9"/>
        <v>26732148</v>
      </c>
      <c r="AL78" s="50"/>
      <c r="AM78" s="51">
        <v>26732148</v>
      </c>
      <c r="AO78" s="43" t="s">
        <v>98</v>
      </c>
      <c r="AP78" s="50">
        <v>16197417</v>
      </c>
      <c r="AQ78" s="50">
        <v>11431432</v>
      </c>
      <c r="AR78" s="50"/>
      <c r="AS78" s="50"/>
      <c r="AT78" s="50"/>
      <c r="AU78" s="59">
        <f t="shared" si="10"/>
        <v>27628849</v>
      </c>
      <c r="AV78" s="50"/>
      <c r="AW78" s="51">
        <v>27628849</v>
      </c>
    </row>
    <row r="79" spans="1:49" s="10" customFormat="1" ht="12.75" x14ac:dyDescent="0.2">
      <c r="A79" s="43" t="s">
        <v>99</v>
      </c>
      <c r="B79" s="50">
        <v>4093095</v>
      </c>
      <c r="C79" s="50">
        <v>38500</v>
      </c>
      <c r="D79" s="50"/>
      <c r="E79" s="50">
        <v>0</v>
      </c>
      <c r="F79" s="50"/>
      <c r="G79" s="63">
        <f t="shared" si="6"/>
        <v>4131595</v>
      </c>
      <c r="H79" s="50"/>
      <c r="I79" s="51">
        <v>4131595</v>
      </c>
      <c r="K79" s="43" t="s">
        <v>99</v>
      </c>
      <c r="L79" s="50">
        <v>2734730</v>
      </c>
      <c r="M79" s="50">
        <v>0</v>
      </c>
      <c r="N79" s="50"/>
      <c r="O79" s="50">
        <v>0</v>
      </c>
      <c r="P79" s="50"/>
      <c r="Q79" s="63">
        <f t="shared" si="7"/>
        <v>2734730</v>
      </c>
      <c r="R79" s="50"/>
      <c r="S79" s="51">
        <v>2734730</v>
      </c>
      <c r="U79" s="43" t="s">
        <v>99</v>
      </c>
      <c r="V79" s="50">
        <v>2878854</v>
      </c>
      <c r="W79" s="50">
        <v>0</v>
      </c>
      <c r="X79" s="50"/>
      <c r="Y79" s="50">
        <v>178575</v>
      </c>
      <c r="Z79" s="50"/>
      <c r="AA79" s="59">
        <f t="shared" si="8"/>
        <v>3057429</v>
      </c>
      <c r="AB79" s="50"/>
      <c r="AC79" s="51">
        <v>3057429</v>
      </c>
      <c r="AE79" s="43" t="s">
        <v>99</v>
      </c>
      <c r="AF79" s="50">
        <v>2457286</v>
      </c>
      <c r="AG79" s="50">
        <v>0</v>
      </c>
      <c r="AH79" s="50"/>
      <c r="AI79" s="50">
        <v>35312</v>
      </c>
      <c r="AJ79" s="50"/>
      <c r="AK79" s="59">
        <f t="shared" si="9"/>
        <v>2492598</v>
      </c>
      <c r="AL79" s="50"/>
      <c r="AM79" s="51">
        <v>2492598</v>
      </c>
      <c r="AO79" s="43" t="s">
        <v>99</v>
      </c>
      <c r="AP79" s="50">
        <v>2394128</v>
      </c>
      <c r="AQ79" s="50">
        <v>0</v>
      </c>
      <c r="AR79" s="50"/>
      <c r="AS79" s="50">
        <v>0</v>
      </c>
      <c r="AT79" s="50"/>
      <c r="AU79" s="59">
        <f t="shared" si="10"/>
        <v>2394128</v>
      </c>
      <c r="AV79" s="50"/>
      <c r="AW79" s="51">
        <v>2394128</v>
      </c>
    </row>
    <row r="80" spans="1:49" s="10" customFormat="1" ht="12.75" x14ac:dyDescent="0.2">
      <c r="A80" s="43" t="s">
        <v>100</v>
      </c>
      <c r="B80" s="50">
        <v>0</v>
      </c>
      <c r="C80" s="50"/>
      <c r="D80" s="50"/>
      <c r="E80" s="50"/>
      <c r="F80" s="50"/>
      <c r="G80" s="63">
        <f t="shared" si="6"/>
        <v>0</v>
      </c>
      <c r="H80" s="50"/>
      <c r="I80" s="51">
        <v>0</v>
      </c>
      <c r="K80" s="43" t="s">
        <v>100</v>
      </c>
      <c r="L80" s="50">
        <v>1521326</v>
      </c>
      <c r="M80" s="50"/>
      <c r="N80" s="50"/>
      <c r="O80" s="50"/>
      <c r="P80" s="50"/>
      <c r="Q80" s="63">
        <f t="shared" si="7"/>
        <v>1521326</v>
      </c>
      <c r="R80" s="50"/>
      <c r="S80" s="51">
        <v>1521326</v>
      </c>
      <c r="U80" s="43" t="s">
        <v>100</v>
      </c>
      <c r="V80" s="50">
        <v>17295</v>
      </c>
      <c r="W80" s="50"/>
      <c r="X80" s="50"/>
      <c r="Y80" s="50"/>
      <c r="Z80" s="50"/>
      <c r="AA80" s="59">
        <f t="shared" si="8"/>
        <v>17295</v>
      </c>
      <c r="AB80" s="50"/>
      <c r="AC80" s="51">
        <v>17295</v>
      </c>
      <c r="AE80" s="43" t="s">
        <v>100</v>
      </c>
      <c r="AF80" s="50">
        <v>146037</v>
      </c>
      <c r="AG80" s="50"/>
      <c r="AH80" s="50"/>
      <c r="AI80" s="50">
        <v>0</v>
      </c>
      <c r="AJ80" s="50"/>
      <c r="AK80" s="59">
        <f t="shared" si="9"/>
        <v>146037</v>
      </c>
      <c r="AL80" s="50"/>
      <c r="AM80" s="51">
        <v>146037</v>
      </c>
      <c r="AO80" s="43" t="s">
        <v>100</v>
      </c>
      <c r="AP80" s="50">
        <v>0</v>
      </c>
      <c r="AQ80" s="50"/>
      <c r="AR80" s="50"/>
      <c r="AS80" s="50">
        <v>0</v>
      </c>
      <c r="AT80" s="50"/>
      <c r="AU80" s="59">
        <f t="shared" si="10"/>
        <v>0</v>
      </c>
      <c r="AV80" s="50"/>
      <c r="AW80" s="51">
        <v>0</v>
      </c>
    </row>
    <row r="81" spans="1:49" s="10" customFormat="1" ht="12.75" x14ac:dyDescent="0.2">
      <c r="A81" s="43" t="s">
        <v>101</v>
      </c>
      <c r="B81" s="50">
        <v>839230</v>
      </c>
      <c r="C81" s="50">
        <v>317020</v>
      </c>
      <c r="D81" s="50"/>
      <c r="E81" s="50"/>
      <c r="F81" s="50">
        <v>0</v>
      </c>
      <c r="G81" s="63">
        <f t="shared" si="6"/>
        <v>1156250</v>
      </c>
      <c r="H81" s="50"/>
      <c r="I81" s="51">
        <v>1156250</v>
      </c>
      <c r="K81" s="43" t="s">
        <v>101</v>
      </c>
      <c r="L81" s="50">
        <v>1721386</v>
      </c>
      <c r="M81" s="50">
        <v>13117</v>
      </c>
      <c r="N81" s="50"/>
      <c r="O81" s="50"/>
      <c r="P81" s="50">
        <v>0</v>
      </c>
      <c r="Q81" s="63">
        <f t="shared" si="7"/>
        <v>1734503</v>
      </c>
      <c r="R81" s="50"/>
      <c r="S81" s="51">
        <v>1734503</v>
      </c>
      <c r="U81" s="43" t="s">
        <v>101</v>
      </c>
      <c r="V81" s="50">
        <v>1514350</v>
      </c>
      <c r="W81" s="50">
        <v>7182</v>
      </c>
      <c r="X81" s="50"/>
      <c r="Y81" s="50">
        <v>0</v>
      </c>
      <c r="Z81" s="50">
        <v>35000</v>
      </c>
      <c r="AA81" s="59">
        <f t="shared" si="8"/>
        <v>1556532</v>
      </c>
      <c r="AB81" s="50"/>
      <c r="AC81" s="51">
        <v>1556532</v>
      </c>
      <c r="AE81" s="43" t="s">
        <v>101</v>
      </c>
      <c r="AF81" s="50">
        <v>2394339</v>
      </c>
      <c r="AG81" s="50">
        <v>4940</v>
      </c>
      <c r="AH81" s="50"/>
      <c r="AI81" s="50">
        <v>0</v>
      </c>
      <c r="AJ81" s="50">
        <v>14788</v>
      </c>
      <c r="AK81" s="59">
        <f t="shared" si="9"/>
        <v>2414067</v>
      </c>
      <c r="AL81" s="50"/>
      <c r="AM81" s="51">
        <v>2414067</v>
      </c>
      <c r="AO81" s="43" t="s">
        <v>101</v>
      </c>
      <c r="AP81" s="50">
        <v>936381</v>
      </c>
      <c r="AQ81" s="50">
        <v>0</v>
      </c>
      <c r="AR81" s="50"/>
      <c r="AS81" s="50"/>
      <c r="AT81" s="50">
        <v>0</v>
      </c>
      <c r="AU81" s="59">
        <f t="shared" si="10"/>
        <v>936381</v>
      </c>
      <c r="AV81" s="50"/>
      <c r="AW81" s="51">
        <v>936381</v>
      </c>
    </row>
    <row r="82" spans="1:49" s="10" customFormat="1" ht="12.75" x14ac:dyDescent="0.2">
      <c r="A82" s="43" t="s">
        <v>102</v>
      </c>
      <c r="B82" s="50">
        <v>0</v>
      </c>
      <c r="C82" s="50">
        <v>953104</v>
      </c>
      <c r="D82" s="50"/>
      <c r="E82" s="50"/>
      <c r="F82" s="50"/>
      <c r="G82" s="63">
        <f t="shared" si="6"/>
        <v>953104</v>
      </c>
      <c r="H82" s="50"/>
      <c r="I82" s="51">
        <v>953104</v>
      </c>
      <c r="K82" s="43" t="s">
        <v>102</v>
      </c>
      <c r="L82" s="50">
        <v>0</v>
      </c>
      <c r="M82" s="50">
        <v>1393148</v>
      </c>
      <c r="N82" s="50"/>
      <c r="O82" s="50"/>
      <c r="P82" s="50">
        <v>3849</v>
      </c>
      <c r="Q82" s="63">
        <f t="shared" si="7"/>
        <v>1396997</v>
      </c>
      <c r="R82" s="50"/>
      <c r="S82" s="51">
        <v>1396997</v>
      </c>
      <c r="U82" s="43" t="s">
        <v>102</v>
      </c>
      <c r="V82" s="50">
        <v>18600</v>
      </c>
      <c r="W82" s="50">
        <v>606153</v>
      </c>
      <c r="X82" s="50"/>
      <c r="Y82" s="50"/>
      <c r="Z82" s="50"/>
      <c r="AA82" s="59">
        <f t="shared" si="8"/>
        <v>624753</v>
      </c>
      <c r="AB82" s="50"/>
      <c r="AC82" s="51">
        <v>624753</v>
      </c>
      <c r="AE82" s="43" t="s">
        <v>102</v>
      </c>
      <c r="AF82" s="50">
        <v>18330</v>
      </c>
      <c r="AG82" s="50">
        <v>450000</v>
      </c>
      <c r="AH82" s="50"/>
      <c r="AI82" s="50"/>
      <c r="AJ82" s="50"/>
      <c r="AK82" s="59">
        <f t="shared" si="9"/>
        <v>468330</v>
      </c>
      <c r="AL82" s="50"/>
      <c r="AM82" s="51">
        <v>468330</v>
      </c>
      <c r="AO82" s="43" t="s">
        <v>102</v>
      </c>
      <c r="AP82" s="50">
        <v>17226</v>
      </c>
      <c r="AQ82" s="50">
        <v>0</v>
      </c>
      <c r="AR82" s="50"/>
      <c r="AS82" s="50"/>
      <c r="AT82" s="50">
        <v>1598706</v>
      </c>
      <c r="AU82" s="59">
        <f t="shared" si="10"/>
        <v>1615932</v>
      </c>
      <c r="AV82" s="50"/>
      <c r="AW82" s="51">
        <v>1615932</v>
      </c>
    </row>
    <row r="83" spans="1:49" s="10" customFormat="1" ht="12.75" x14ac:dyDescent="0.2">
      <c r="A83" s="43" t="s">
        <v>103</v>
      </c>
      <c r="B83" s="50">
        <v>2937262</v>
      </c>
      <c r="C83" s="50">
        <v>75319262</v>
      </c>
      <c r="D83" s="50">
        <v>59605976</v>
      </c>
      <c r="E83" s="50"/>
      <c r="F83" s="50"/>
      <c r="G83" s="63">
        <f t="shared" si="6"/>
        <v>137862500</v>
      </c>
      <c r="H83" s="50">
        <v>23733714</v>
      </c>
      <c r="I83" s="51">
        <v>161596214</v>
      </c>
      <c r="K83" s="43" t="s">
        <v>103</v>
      </c>
      <c r="L83" s="50">
        <v>447903</v>
      </c>
      <c r="M83" s="50">
        <v>36981794</v>
      </c>
      <c r="N83" s="50">
        <v>19666279</v>
      </c>
      <c r="O83" s="50"/>
      <c r="P83" s="50"/>
      <c r="Q83" s="63">
        <f t="shared" si="7"/>
        <v>57095976</v>
      </c>
      <c r="R83" s="50">
        <v>23143185</v>
      </c>
      <c r="S83" s="51">
        <v>80239161</v>
      </c>
      <c r="U83" s="43" t="s">
        <v>103</v>
      </c>
      <c r="V83" s="50">
        <v>1243390</v>
      </c>
      <c r="W83" s="50">
        <v>77065346</v>
      </c>
      <c r="X83" s="50">
        <v>23893550</v>
      </c>
      <c r="Y83" s="50"/>
      <c r="Z83" s="50"/>
      <c r="AA83" s="59">
        <f t="shared" si="8"/>
        <v>102202286</v>
      </c>
      <c r="AB83" s="50">
        <v>20936088</v>
      </c>
      <c r="AC83" s="51">
        <v>123138374</v>
      </c>
      <c r="AE83" s="43" t="s">
        <v>103</v>
      </c>
      <c r="AF83" s="50">
        <v>2216125</v>
      </c>
      <c r="AG83" s="50">
        <v>39351454</v>
      </c>
      <c r="AH83" s="50">
        <v>34164424</v>
      </c>
      <c r="AI83" s="50"/>
      <c r="AJ83" s="50"/>
      <c r="AK83" s="59">
        <f t="shared" si="9"/>
        <v>75732003</v>
      </c>
      <c r="AL83" s="50">
        <v>24566584</v>
      </c>
      <c r="AM83" s="51">
        <v>100298587</v>
      </c>
      <c r="AO83" s="43" t="s">
        <v>103</v>
      </c>
      <c r="AP83" s="50">
        <v>3406139</v>
      </c>
      <c r="AQ83" s="50">
        <v>103907430</v>
      </c>
      <c r="AR83" s="50">
        <v>17084138</v>
      </c>
      <c r="AS83" s="50"/>
      <c r="AT83" s="50"/>
      <c r="AU83" s="59">
        <f t="shared" si="10"/>
        <v>124397707</v>
      </c>
      <c r="AV83" s="50">
        <v>15191346</v>
      </c>
      <c r="AW83" s="51">
        <v>139589053</v>
      </c>
    </row>
    <row r="84" spans="1:49" s="10" customFormat="1" ht="12.75" x14ac:dyDescent="0.2">
      <c r="A84" s="43" t="s">
        <v>104</v>
      </c>
      <c r="B84" s="50">
        <v>214816193</v>
      </c>
      <c r="C84" s="50">
        <v>167371549</v>
      </c>
      <c r="D84" s="50">
        <v>10676639</v>
      </c>
      <c r="E84" s="50">
        <v>5775</v>
      </c>
      <c r="F84" s="50">
        <v>225212</v>
      </c>
      <c r="G84" s="63">
        <f t="shared" si="6"/>
        <v>393095368</v>
      </c>
      <c r="H84" s="50">
        <v>34314357</v>
      </c>
      <c r="I84" s="51">
        <v>427409725</v>
      </c>
      <c r="K84" s="43" t="s">
        <v>104</v>
      </c>
      <c r="L84" s="50">
        <v>122489601</v>
      </c>
      <c r="M84" s="50">
        <v>192845292</v>
      </c>
      <c r="N84" s="50">
        <v>17517875</v>
      </c>
      <c r="O84" s="50">
        <v>44033</v>
      </c>
      <c r="P84" s="50">
        <v>0</v>
      </c>
      <c r="Q84" s="63">
        <f t="shared" si="7"/>
        <v>332896801</v>
      </c>
      <c r="R84" s="50">
        <v>49396796</v>
      </c>
      <c r="S84" s="51">
        <v>382293597</v>
      </c>
      <c r="U84" s="43" t="s">
        <v>104</v>
      </c>
      <c r="V84" s="50">
        <v>77658236</v>
      </c>
      <c r="W84" s="50">
        <v>149627949</v>
      </c>
      <c r="X84" s="50">
        <v>10503607</v>
      </c>
      <c r="Y84" s="50">
        <v>59919</v>
      </c>
      <c r="Z84" s="50">
        <v>62553</v>
      </c>
      <c r="AA84" s="59">
        <f t="shared" si="8"/>
        <v>237912264</v>
      </c>
      <c r="AB84" s="50">
        <v>70526196</v>
      </c>
      <c r="AC84" s="51">
        <v>308438460</v>
      </c>
      <c r="AE84" s="43" t="s">
        <v>104</v>
      </c>
      <c r="AF84" s="50">
        <v>70918025</v>
      </c>
      <c r="AG84" s="50">
        <v>92170088</v>
      </c>
      <c r="AH84" s="50">
        <v>17176563</v>
      </c>
      <c r="AI84" s="50">
        <v>38000</v>
      </c>
      <c r="AJ84" s="50">
        <v>58513</v>
      </c>
      <c r="AK84" s="59">
        <f t="shared" si="9"/>
        <v>180361189</v>
      </c>
      <c r="AL84" s="50">
        <v>70401806</v>
      </c>
      <c r="AM84" s="51">
        <v>250762995</v>
      </c>
      <c r="AO84" s="43" t="s">
        <v>104</v>
      </c>
      <c r="AP84" s="50">
        <v>43626677</v>
      </c>
      <c r="AQ84" s="50">
        <v>51136412</v>
      </c>
      <c r="AR84" s="50">
        <v>14252490</v>
      </c>
      <c r="AS84" s="50">
        <v>84650</v>
      </c>
      <c r="AT84" s="50">
        <v>6386</v>
      </c>
      <c r="AU84" s="59">
        <f t="shared" si="10"/>
        <v>109106615</v>
      </c>
      <c r="AV84" s="50">
        <v>44522807</v>
      </c>
      <c r="AW84" s="51">
        <v>153629422</v>
      </c>
    </row>
    <row r="85" spans="1:49" s="10" customFormat="1" ht="12.75" x14ac:dyDescent="0.2">
      <c r="A85" s="43" t="s">
        <v>105</v>
      </c>
      <c r="B85" s="50">
        <v>73997</v>
      </c>
      <c r="C85" s="50">
        <v>0</v>
      </c>
      <c r="D85" s="50"/>
      <c r="E85" s="50">
        <v>280250</v>
      </c>
      <c r="F85" s="50"/>
      <c r="G85" s="63">
        <f t="shared" si="6"/>
        <v>354247</v>
      </c>
      <c r="H85" s="50"/>
      <c r="I85" s="51">
        <v>354247</v>
      </c>
      <c r="K85" s="43" t="s">
        <v>105</v>
      </c>
      <c r="L85" s="50">
        <v>9143</v>
      </c>
      <c r="M85" s="50">
        <v>0</v>
      </c>
      <c r="N85" s="50"/>
      <c r="O85" s="50">
        <v>0</v>
      </c>
      <c r="P85" s="50"/>
      <c r="Q85" s="63">
        <f t="shared" si="7"/>
        <v>9143</v>
      </c>
      <c r="R85" s="50"/>
      <c r="S85" s="51">
        <v>9143</v>
      </c>
      <c r="U85" s="43" t="s">
        <v>105</v>
      </c>
      <c r="V85" s="50">
        <v>366042</v>
      </c>
      <c r="W85" s="50">
        <v>840122</v>
      </c>
      <c r="X85" s="50"/>
      <c r="Y85" s="50">
        <v>0</v>
      </c>
      <c r="Z85" s="50"/>
      <c r="AA85" s="59">
        <f t="shared" si="8"/>
        <v>1206164</v>
      </c>
      <c r="AB85" s="50"/>
      <c r="AC85" s="51">
        <v>1206164</v>
      </c>
      <c r="AE85" s="43" t="s">
        <v>105</v>
      </c>
      <c r="AF85" s="50">
        <v>83659</v>
      </c>
      <c r="AG85" s="50">
        <v>30513</v>
      </c>
      <c r="AH85" s="50"/>
      <c r="AI85" s="50">
        <v>0</v>
      </c>
      <c r="AJ85" s="50"/>
      <c r="AK85" s="59">
        <f t="shared" si="9"/>
        <v>114172</v>
      </c>
      <c r="AL85" s="50"/>
      <c r="AM85" s="51">
        <v>114172</v>
      </c>
      <c r="AO85" s="43" t="s">
        <v>105</v>
      </c>
      <c r="AP85" s="50">
        <v>4285</v>
      </c>
      <c r="AQ85" s="50">
        <v>0</v>
      </c>
      <c r="AR85" s="50"/>
      <c r="AS85" s="50">
        <v>0</v>
      </c>
      <c r="AT85" s="50"/>
      <c r="AU85" s="59">
        <f t="shared" si="10"/>
        <v>4285</v>
      </c>
      <c r="AV85" s="50"/>
      <c r="AW85" s="51">
        <v>4285</v>
      </c>
    </row>
    <row r="86" spans="1:49" s="10" customFormat="1" ht="12.75" x14ac:dyDescent="0.2">
      <c r="A86" s="43" t="s">
        <v>106</v>
      </c>
      <c r="B86" s="50">
        <v>9334314</v>
      </c>
      <c r="C86" s="50">
        <v>15517795</v>
      </c>
      <c r="D86" s="50">
        <v>337589</v>
      </c>
      <c r="E86" s="50">
        <v>0</v>
      </c>
      <c r="F86" s="50">
        <v>1404744</v>
      </c>
      <c r="G86" s="63">
        <f t="shared" si="6"/>
        <v>26594442</v>
      </c>
      <c r="H86" s="50"/>
      <c r="I86" s="51">
        <v>26594442</v>
      </c>
      <c r="K86" s="43" t="s">
        <v>106</v>
      </c>
      <c r="L86" s="50">
        <v>16391594</v>
      </c>
      <c r="M86" s="50">
        <v>8429254</v>
      </c>
      <c r="N86" s="50">
        <v>908883</v>
      </c>
      <c r="O86" s="50"/>
      <c r="P86" s="50">
        <v>3363682</v>
      </c>
      <c r="Q86" s="63">
        <f t="shared" si="7"/>
        <v>29093413</v>
      </c>
      <c r="R86" s="50"/>
      <c r="S86" s="51">
        <v>29093413</v>
      </c>
      <c r="U86" s="43" t="s">
        <v>106</v>
      </c>
      <c r="V86" s="50">
        <v>10534417</v>
      </c>
      <c r="W86" s="50">
        <v>20137192</v>
      </c>
      <c r="X86" s="50">
        <v>1243729</v>
      </c>
      <c r="Y86" s="50">
        <v>0</v>
      </c>
      <c r="Z86" s="50">
        <v>232875</v>
      </c>
      <c r="AA86" s="59">
        <f t="shared" si="8"/>
        <v>32148213</v>
      </c>
      <c r="AB86" s="50"/>
      <c r="AC86" s="51">
        <v>32148213</v>
      </c>
      <c r="AE86" s="43" t="s">
        <v>106</v>
      </c>
      <c r="AF86" s="50">
        <v>6057827</v>
      </c>
      <c r="AG86" s="50">
        <v>12932609</v>
      </c>
      <c r="AH86" s="50">
        <v>1411578</v>
      </c>
      <c r="AI86" s="50">
        <v>0</v>
      </c>
      <c r="AJ86" s="50">
        <v>338870</v>
      </c>
      <c r="AK86" s="59">
        <f t="shared" si="9"/>
        <v>20740884</v>
      </c>
      <c r="AL86" s="50"/>
      <c r="AM86" s="51">
        <v>20740884</v>
      </c>
      <c r="AO86" s="43" t="s">
        <v>106</v>
      </c>
      <c r="AP86" s="50">
        <v>6083962</v>
      </c>
      <c r="AQ86" s="50">
        <v>7010748</v>
      </c>
      <c r="AR86" s="50">
        <v>1825496</v>
      </c>
      <c r="AS86" s="50">
        <v>0</v>
      </c>
      <c r="AT86" s="50">
        <v>1076726</v>
      </c>
      <c r="AU86" s="59">
        <f t="shared" si="10"/>
        <v>15996932</v>
      </c>
      <c r="AV86" s="50"/>
      <c r="AW86" s="51">
        <v>15996932</v>
      </c>
    </row>
    <row r="87" spans="1:49" s="10" customFormat="1" ht="12.75" x14ac:dyDescent="0.2">
      <c r="A87" s="43" t="s">
        <v>107</v>
      </c>
      <c r="B87" s="50">
        <v>48660416</v>
      </c>
      <c r="C87" s="50">
        <v>26447137</v>
      </c>
      <c r="D87" s="50">
        <v>2842730</v>
      </c>
      <c r="E87" s="50">
        <v>18665</v>
      </c>
      <c r="F87" s="50">
        <v>4208128</v>
      </c>
      <c r="G87" s="63">
        <f t="shared" si="6"/>
        <v>82177076</v>
      </c>
      <c r="H87" s="50"/>
      <c r="I87" s="51">
        <v>82177076</v>
      </c>
      <c r="K87" s="43" t="s">
        <v>107</v>
      </c>
      <c r="L87" s="50">
        <v>46744277</v>
      </c>
      <c r="M87" s="50">
        <v>26116085</v>
      </c>
      <c r="N87" s="50">
        <v>877197</v>
      </c>
      <c r="O87" s="50">
        <v>78028</v>
      </c>
      <c r="P87" s="50">
        <v>3835759</v>
      </c>
      <c r="Q87" s="63">
        <f t="shared" si="7"/>
        <v>77651346</v>
      </c>
      <c r="R87" s="50"/>
      <c r="S87" s="51">
        <v>77651346</v>
      </c>
      <c r="U87" s="43" t="s">
        <v>107</v>
      </c>
      <c r="V87" s="50">
        <v>20781386</v>
      </c>
      <c r="W87" s="50">
        <v>16948664</v>
      </c>
      <c r="X87" s="50">
        <v>609138</v>
      </c>
      <c r="Y87" s="50">
        <v>124511</v>
      </c>
      <c r="Z87" s="50">
        <v>1556683</v>
      </c>
      <c r="AA87" s="59">
        <f t="shared" si="8"/>
        <v>40020382</v>
      </c>
      <c r="AB87" s="50"/>
      <c r="AC87" s="51">
        <v>40020382</v>
      </c>
      <c r="AE87" s="43" t="s">
        <v>107</v>
      </c>
      <c r="AF87" s="50">
        <v>16951318</v>
      </c>
      <c r="AG87" s="50">
        <v>19220609</v>
      </c>
      <c r="AH87" s="50">
        <v>522068</v>
      </c>
      <c r="AI87" s="50">
        <v>14682</v>
      </c>
      <c r="AJ87" s="50">
        <v>869643</v>
      </c>
      <c r="AK87" s="59">
        <f t="shared" si="9"/>
        <v>37578320</v>
      </c>
      <c r="AL87" s="50"/>
      <c r="AM87" s="51">
        <v>37578320</v>
      </c>
      <c r="AO87" s="43" t="s">
        <v>107</v>
      </c>
      <c r="AP87" s="50">
        <v>13146301</v>
      </c>
      <c r="AQ87" s="50">
        <v>30850595</v>
      </c>
      <c r="AR87" s="50">
        <v>1013072</v>
      </c>
      <c r="AS87" s="50">
        <v>3742</v>
      </c>
      <c r="AT87" s="50">
        <v>3799200</v>
      </c>
      <c r="AU87" s="59">
        <f t="shared" si="10"/>
        <v>48812910</v>
      </c>
      <c r="AV87" s="50"/>
      <c r="AW87" s="51">
        <v>48812910</v>
      </c>
    </row>
    <row r="88" spans="1:49" s="10" customFormat="1" ht="13.5" thickBot="1" x14ac:dyDescent="0.25">
      <c r="A88" s="44" t="s">
        <v>8</v>
      </c>
      <c r="B88" s="52">
        <v>10734473487</v>
      </c>
      <c r="C88" s="52">
        <v>7775362451</v>
      </c>
      <c r="D88" s="52">
        <v>8578818808</v>
      </c>
      <c r="E88" s="52">
        <v>149112098</v>
      </c>
      <c r="F88" s="52">
        <v>1081660040</v>
      </c>
      <c r="G88" s="64">
        <f t="shared" si="6"/>
        <v>28319426884</v>
      </c>
      <c r="H88" s="52">
        <v>34836921520</v>
      </c>
      <c r="I88" s="53">
        <v>63156348404</v>
      </c>
      <c r="K88" s="43" t="s">
        <v>109</v>
      </c>
      <c r="L88" s="50"/>
      <c r="M88" s="50"/>
      <c r="N88" s="50"/>
      <c r="O88" s="50"/>
      <c r="P88" s="50">
        <v>117793</v>
      </c>
      <c r="Q88" s="63">
        <f t="shared" si="7"/>
        <v>117793</v>
      </c>
      <c r="R88" s="50"/>
      <c r="S88" s="51">
        <v>117793</v>
      </c>
      <c r="U88" s="44" t="s">
        <v>8</v>
      </c>
      <c r="V88" s="52">
        <v>6514644063</v>
      </c>
      <c r="W88" s="52">
        <v>4308097899</v>
      </c>
      <c r="X88" s="52">
        <v>4906607462</v>
      </c>
      <c r="Y88" s="52">
        <v>94145086</v>
      </c>
      <c r="Z88" s="52">
        <v>535439595</v>
      </c>
      <c r="AA88" s="60">
        <f t="shared" si="8"/>
        <v>16358934105</v>
      </c>
      <c r="AB88" s="52">
        <v>21062649584</v>
      </c>
      <c r="AC88" s="53">
        <v>37421583689</v>
      </c>
      <c r="AE88" s="43" t="s">
        <v>110</v>
      </c>
      <c r="AF88" s="50">
        <v>214129</v>
      </c>
      <c r="AG88" s="50"/>
      <c r="AH88" s="50"/>
      <c r="AI88" s="50"/>
      <c r="AJ88" s="50"/>
      <c r="AK88" s="59">
        <f t="shared" si="9"/>
        <v>214129</v>
      </c>
      <c r="AL88" s="50"/>
      <c r="AM88" s="51">
        <v>214129</v>
      </c>
      <c r="AO88" s="243" t="s">
        <v>109</v>
      </c>
      <c r="AP88" s="244">
        <v>0</v>
      </c>
      <c r="AQ88" s="244"/>
      <c r="AR88" s="244"/>
      <c r="AS88" s="244"/>
      <c r="AT88" s="244"/>
      <c r="AU88" s="245">
        <f t="shared" si="10"/>
        <v>0</v>
      </c>
      <c r="AV88" s="244"/>
      <c r="AW88" s="246">
        <v>0</v>
      </c>
    </row>
    <row r="89" spans="1:49" s="10" customFormat="1" ht="13.5" thickBot="1" x14ac:dyDescent="0.25">
      <c r="G89" s="65"/>
      <c r="K89" s="44" t="s">
        <v>8</v>
      </c>
      <c r="L89" s="52">
        <v>6868740085</v>
      </c>
      <c r="M89" s="52">
        <v>5759340203</v>
      </c>
      <c r="N89" s="52">
        <v>5874584681</v>
      </c>
      <c r="O89" s="52">
        <v>110348370</v>
      </c>
      <c r="P89" s="52">
        <v>759504088</v>
      </c>
      <c r="Q89" s="64">
        <f t="shared" si="7"/>
        <v>19372517427</v>
      </c>
      <c r="R89" s="52">
        <v>30979857280</v>
      </c>
      <c r="S89" s="53">
        <v>50352374707</v>
      </c>
      <c r="AA89" s="65"/>
      <c r="AE89" s="44" t="s">
        <v>8</v>
      </c>
      <c r="AF89" s="52">
        <v>5109578704</v>
      </c>
      <c r="AG89" s="52">
        <v>4672401151</v>
      </c>
      <c r="AH89" s="52">
        <v>5267810625</v>
      </c>
      <c r="AI89" s="52">
        <v>85213531</v>
      </c>
      <c r="AJ89" s="52">
        <v>592209288</v>
      </c>
      <c r="AK89" s="60">
        <f t="shared" si="9"/>
        <v>15727213299</v>
      </c>
      <c r="AL89" s="52">
        <v>16955930221</v>
      </c>
      <c r="AM89" s="53">
        <v>32683143520</v>
      </c>
      <c r="AO89" s="247" t="s">
        <v>110</v>
      </c>
      <c r="AP89" s="17">
        <v>27599</v>
      </c>
      <c r="AQ89" s="17"/>
      <c r="AR89" s="17"/>
      <c r="AS89" s="17"/>
      <c r="AT89" s="17"/>
      <c r="AU89" s="63">
        <f t="shared" si="10"/>
        <v>27599</v>
      </c>
      <c r="AV89" s="17"/>
      <c r="AW89" s="19">
        <v>27599</v>
      </c>
    </row>
    <row r="90" spans="1:49" s="10" customFormat="1" ht="13.5" thickBot="1" x14ac:dyDescent="0.25">
      <c r="G90" s="65"/>
      <c r="Q90" s="65"/>
      <c r="AA90" s="65"/>
      <c r="AK90" s="65"/>
      <c r="AO90" s="248" t="s">
        <v>8</v>
      </c>
      <c r="AP90" s="23">
        <v>5727926317</v>
      </c>
      <c r="AQ90" s="23">
        <v>4385253417</v>
      </c>
      <c r="AR90" s="23">
        <v>4784058177</v>
      </c>
      <c r="AS90" s="23">
        <v>28930465</v>
      </c>
      <c r="AT90" s="23">
        <v>527947726</v>
      </c>
      <c r="AU90" s="64">
        <f t="shared" si="10"/>
        <v>15454116102</v>
      </c>
      <c r="AV90" s="23">
        <v>18028108820</v>
      </c>
      <c r="AW90" s="24">
        <v>33482224922</v>
      </c>
    </row>
    <row r="91" spans="1:49" s="10" customFormat="1" ht="12.75" x14ac:dyDescent="0.2">
      <c r="G91" s="65"/>
      <c r="M91" s="87"/>
      <c r="N91" s="87"/>
      <c r="O91" s="87"/>
      <c r="P91" s="87"/>
      <c r="Q91" s="88"/>
      <c r="R91" s="87"/>
      <c r="S91" s="87"/>
      <c r="T91" s="87"/>
      <c r="U91" s="87"/>
      <c r="V91" s="87"/>
      <c r="W91" s="89"/>
      <c r="AA91" s="65"/>
      <c r="AK91" s="65"/>
    </row>
    <row r="92" spans="1:49" ht="15" customHeight="1" x14ac:dyDescent="0.2">
      <c r="A92" s="329" t="s">
        <v>22</v>
      </c>
      <c r="B92" s="329"/>
      <c r="C92" s="329"/>
      <c r="D92" s="329"/>
      <c r="E92" s="329"/>
      <c r="F92" s="329"/>
      <c r="G92" s="329"/>
      <c r="H92" s="329"/>
      <c r="I92" s="329"/>
      <c r="K92" s="329" t="s">
        <v>22</v>
      </c>
      <c r="L92" s="329"/>
      <c r="M92" s="329"/>
      <c r="N92" s="329"/>
      <c r="O92" s="329"/>
      <c r="P92" s="329"/>
      <c r="Q92" s="329"/>
      <c r="R92" s="329"/>
      <c r="S92" s="329"/>
      <c r="T92" s="91"/>
      <c r="U92" s="329" t="s">
        <v>22</v>
      </c>
      <c r="V92" s="329"/>
      <c r="W92" s="329"/>
      <c r="X92" s="329"/>
      <c r="Y92" s="329"/>
      <c r="Z92" s="329"/>
      <c r="AA92" s="329"/>
      <c r="AB92" s="329"/>
      <c r="AC92" s="329"/>
      <c r="AE92" s="329" t="s">
        <v>22</v>
      </c>
      <c r="AF92" s="329"/>
      <c r="AG92" s="329"/>
      <c r="AH92" s="329"/>
      <c r="AI92" s="329"/>
      <c r="AJ92" s="329"/>
      <c r="AK92" s="329"/>
      <c r="AL92" s="329"/>
      <c r="AM92" s="329"/>
      <c r="AO92" s="329" t="s">
        <v>22</v>
      </c>
      <c r="AP92" s="329"/>
      <c r="AQ92" s="329"/>
      <c r="AR92" s="329"/>
      <c r="AS92" s="329"/>
      <c r="AT92" s="329"/>
      <c r="AU92" s="329"/>
      <c r="AV92" s="329"/>
      <c r="AW92" s="329"/>
    </row>
    <row r="93" spans="1:49" ht="15" customHeight="1" x14ac:dyDescent="0.2">
      <c r="A93" s="329"/>
      <c r="B93" s="329"/>
      <c r="C93" s="329"/>
      <c r="D93" s="329"/>
      <c r="E93" s="329"/>
      <c r="F93" s="329"/>
      <c r="G93" s="329"/>
      <c r="H93" s="329"/>
      <c r="I93" s="329"/>
      <c r="K93" s="329"/>
      <c r="L93" s="329"/>
      <c r="M93" s="329"/>
      <c r="N93" s="329"/>
      <c r="O93" s="329"/>
      <c r="P93" s="329"/>
      <c r="Q93" s="329"/>
      <c r="R93" s="329"/>
      <c r="S93" s="329"/>
      <c r="T93" s="91"/>
      <c r="U93" s="329"/>
      <c r="V93" s="329"/>
      <c r="W93" s="329"/>
      <c r="X93" s="329"/>
      <c r="Y93" s="329"/>
      <c r="Z93" s="329"/>
      <c r="AA93" s="329"/>
      <c r="AB93" s="329"/>
      <c r="AC93" s="329"/>
      <c r="AE93" s="329"/>
      <c r="AF93" s="329"/>
      <c r="AG93" s="329"/>
      <c r="AH93" s="329"/>
      <c r="AI93" s="329"/>
      <c r="AJ93" s="329"/>
      <c r="AK93" s="329"/>
      <c r="AL93" s="329"/>
      <c r="AM93" s="329"/>
      <c r="AO93" s="329"/>
      <c r="AP93" s="329"/>
      <c r="AQ93" s="329"/>
      <c r="AR93" s="329"/>
      <c r="AS93" s="329"/>
      <c r="AT93" s="329"/>
      <c r="AU93" s="329"/>
      <c r="AV93" s="329"/>
      <c r="AW93" s="329"/>
    </row>
    <row r="94" spans="1:49" x14ac:dyDescent="0.25">
      <c r="M94" s="90"/>
      <c r="N94" s="90"/>
      <c r="O94" s="90"/>
      <c r="P94" s="90"/>
      <c r="Q94" s="93"/>
      <c r="R94" s="90"/>
      <c r="S94" s="90"/>
      <c r="T94" s="90"/>
      <c r="U94" s="90"/>
      <c r="V94" s="90"/>
      <c r="W94" s="92"/>
    </row>
    <row r="95" spans="1:49" x14ac:dyDescent="0.25">
      <c r="M95" s="92"/>
      <c r="N95" s="92"/>
      <c r="O95" s="92"/>
      <c r="P95" s="92"/>
      <c r="Q95" s="94"/>
      <c r="R95" s="92"/>
      <c r="S95" s="92"/>
      <c r="T95" s="92"/>
      <c r="U95" s="92"/>
      <c r="V95" s="92"/>
      <c r="W95" s="92"/>
    </row>
  </sheetData>
  <mergeCells count="50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K1:K2"/>
    <mergeCell ref="L1:L2"/>
    <mergeCell ref="M1:M2"/>
    <mergeCell ref="AB1:AB2"/>
    <mergeCell ref="AC1:AC2"/>
    <mergeCell ref="AE1:AE2"/>
    <mergeCell ref="AF1:AF2"/>
    <mergeCell ref="AG1:AG2"/>
    <mergeCell ref="A92:I93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AT1:AT2"/>
    <mergeCell ref="AU1:AU2"/>
    <mergeCell ref="AV1:AV2"/>
    <mergeCell ref="AW1:AW2"/>
    <mergeCell ref="K92:S93"/>
    <mergeCell ref="U92:AC93"/>
    <mergeCell ref="AE92:AM93"/>
    <mergeCell ref="AO92:AW93"/>
    <mergeCell ref="AO1:AO2"/>
    <mergeCell ref="AP1:AP2"/>
    <mergeCell ref="AQ1:AQ2"/>
    <mergeCell ref="AR1:AR2"/>
    <mergeCell ref="AS1:AS2"/>
    <mergeCell ref="AL1:AL2"/>
    <mergeCell ref="AM1:AM2"/>
    <mergeCell ref="AA1:AA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112" workbookViewId="0">
      <selection activeCell="A122" sqref="A122:D123"/>
    </sheetView>
  </sheetViews>
  <sheetFormatPr defaultRowHeight="15.75" x14ac:dyDescent="0.25"/>
  <cols>
    <col min="1" max="1" width="3.140625" style="106" bestFit="1" customWidth="1"/>
    <col min="2" max="2" width="3.85546875" style="106" bestFit="1" customWidth="1"/>
    <col min="3" max="3" width="98.5703125" style="106" bestFit="1" customWidth="1"/>
  </cols>
  <sheetData>
    <row r="1" spans="1:3" s="105" customFormat="1" ht="15.75" customHeight="1" x14ac:dyDescent="0.25">
      <c r="A1" s="287" t="s">
        <v>246</v>
      </c>
      <c r="B1" s="288"/>
      <c r="C1" s="289"/>
    </row>
    <row r="2" spans="1:3" s="105" customFormat="1" ht="15.75" customHeight="1" x14ac:dyDescent="0.25">
      <c r="A2" s="290"/>
      <c r="B2" s="291"/>
      <c r="C2" s="292"/>
    </row>
    <row r="3" spans="1:3" s="105" customFormat="1" ht="15.75" customHeight="1" x14ac:dyDescent="0.25">
      <c r="A3" s="290"/>
      <c r="B3" s="291"/>
      <c r="C3" s="292"/>
    </row>
    <row r="4" spans="1:3" s="105" customFormat="1" ht="15.75" customHeight="1" x14ac:dyDescent="0.25">
      <c r="A4" s="290"/>
      <c r="B4" s="291"/>
      <c r="C4" s="292"/>
    </row>
    <row r="5" spans="1:3" ht="15.75" customHeight="1" x14ac:dyDescent="0.25">
      <c r="A5" s="290"/>
      <c r="B5" s="291"/>
      <c r="C5" s="292"/>
    </row>
    <row r="6" spans="1:3" ht="15.75" customHeight="1" x14ac:dyDescent="0.25">
      <c r="A6" s="290"/>
      <c r="B6" s="291"/>
      <c r="C6" s="292"/>
    </row>
    <row r="7" spans="1:3" ht="15.75" customHeight="1" x14ac:dyDescent="0.25">
      <c r="A7" s="290"/>
      <c r="B7" s="291"/>
      <c r="C7" s="292"/>
    </row>
    <row r="8" spans="1:3" ht="15.75" customHeight="1" x14ac:dyDescent="0.25">
      <c r="A8" s="290"/>
      <c r="B8" s="291"/>
      <c r="C8" s="292"/>
    </row>
    <row r="9" spans="1:3" ht="15.75" customHeight="1" thickBot="1" x14ac:dyDescent="0.3">
      <c r="A9" s="293"/>
      <c r="B9" s="294"/>
      <c r="C9" s="295"/>
    </row>
    <row r="10" spans="1:3" s="105" customFormat="1" ht="15.75" customHeight="1" x14ac:dyDescent="0.25">
      <c r="A10" s="296" t="s">
        <v>247</v>
      </c>
      <c r="B10" s="297"/>
      <c r="C10" s="298"/>
    </row>
    <row r="11" spans="1:3" s="105" customFormat="1" ht="15.75" customHeight="1" thickBot="1" x14ac:dyDescent="0.3">
      <c r="A11" s="299"/>
      <c r="B11" s="300"/>
      <c r="C11" s="301"/>
    </row>
    <row r="12" spans="1:3" ht="16.5" thickBot="1" x14ac:dyDescent="0.3">
      <c r="A12" s="163" t="s">
        <v>116</v>
      </c>
      <c r="B12" s="164"/>
      <c r="C12" s="165" t="s">
        <v>117</v>
      </c>
    </row>
    <row r="13" spans="1:3" x14ac:dyDescent="0.25">
      <c r="A13" s="160"/>
      <c r="B13" s="161">
        <v>1</v>
      </c>
      <c r="C13" s="162" t="s">
        <v>118</v>
      </c>
    </row>
    <row r="14" spans="1:3" x14ac:dyDescent="0.25">
      <c r="A14" s="107"/>
      <c r="B14" s="108">
        <v>2</v>
      </c>
      <c r="C14" s="109" t="s">
        <v>119</v>
      </c>
    </row>
    <row r="15" spans="1:3" ht="16.5" thickBot="1" x14ac:dyDescent="0.3">
      <c r="A15" s="110"/>
      <c r="B15" s="111">
        <v>3</v>
      </c>
      <c r="C15" s="112" t="s">
        <v>120</v>
      </c>
    </row>
    <row r="16" spans="1:3" ht="16.5" thickBot="1" x14ac:dyDescent="0.3">
      <c r="A16" s="168" t="s">
        <v>121</v>
      </c>
      <c r="B16" s="169"/>
      <c r="C16" s="170" t="s">
        <v>122</v>
      </c>
    </row>
    <row r="17" spans="1:3" x14ac:dyDescent="0.25">
      <c r="A17" s="166"/>
      <c r="B17" s="167">
        <v>5</v>
      </c>
      <c r="C17" s="113" t="s">
        <v>123</v>
      </c>
    </row>
    <row r="18" spans="1:3" x14ac:dyDescent="0.25">
      <c r="A18" s="114"/>
      <c r="B18" s="115">
        <v>6</v>
      </c>
      <c r="C18" s="116" t="s">
        <v>124</v>
      </c>
    </row>
    <row r="19" spans="1:3" x14ac:dyDescent="0.25">
      <c r="A19" s="114"/>
      <c r="B19" s="115">
        <v>7</v>
      </c>
      <c r="C19" s="116" t="s">
        <v>125</v>
      </c>
    </row>
    <row r="20" spans="1:3" x14ac:dyDescent="0.25">
      <c r="A20" s="114"/>
      <c r="B20" s="117">
        <v>8</v>
      </c>
      <c r="C20" s="116" t="s">
        <v>126</v>
      </c>
    </row>
    <row r="21" spans="1:3" ht="16.5" thickBot="1" x14ac:dyDescent="0.3">
      <c r="A21" s="118"/>
      <c r="B21" s="119">
        <v>9</v>
      </c>
      <c r="C21" s="120" t="s">
        <v>127</v>
      </c>
    </row>
    <row r="22" spans="1:3" ht="16.5" thickBot="1" x14ac:dyDescent="0.3">
      <c r="A22" s="174" t="s">
        <v>128</v>
      </c>
      <c r="B22" s="175"/>
      <c r="C22" s="176" t="s">
        <v>129</v>
      </c>
    </row>
    <row r="23" spans="1:3" x14ac:dyDescent="0.25">
      <c r="A23" s="171"/>
      <c r="B23" s="172">
        <v>10</v>
      </c>
      <c r="C23" s="173" t="s">
        <v>130</v>
      </c>
    </row>
    <row r="24" spans="1:3" x14ac:dyDescent="0.25">
      <c r="A24" s="121"/>
      <c r="B24" s="122">
        <v>11</v>
      </c>
      <c r="C24" s="123" t="s">
        <v>131</v>
      </c>
    </row>
    <row r="25" spans="1:3" x14ac:dyDescent="0.25">
      <c r="A25" s="121"/>
      <c r="B25" s="122">
        <v>12</v>
      </c>
      <c r="C25" s="123" t="s">
        <v>132</v>
      </c>
    </row>
    <row r="26" spans="1:3" x14ac:dyDescent="0.25">
      <c r="A26" s="121"/>
      <c r="B26" s="122">
        <v>13</v>
      </c>
      <c r="C26" s="123" t="s">
        <v>133</v>
      </c>
    </row>
    <row r="27" spans="1:3" x14ac:dyDescent="0.25">
      <c r="A27" s="121"/>
      <c r="B27" s="122">
        <v>14</v>
      </c>
      <c r="C27" s="123" t="s">
        <v>134</v>
      </c>
    </row>
    <row r="28" spans="1:3" x14ac:dyDescent="0.25">
      <c r="A28" s="121"/>
      <c r="B28" s="122">
        <v>15</v>
      </c>
      <c r="C28" s="123" t="s">
        <v>135</v>
      </c>
    </row>
    <row r="29" spans="1:3" x14ac:dyDescent="0.25">
      <c r="A29" s="121"/>
      <c r="B29" s="122">
        <v>16</v>
      </c>
      <c r="C29" s="123" t="s">
        <v>136</v>
      </c>
    </row>
    <row r="30" spans="1:3" x14ac:dyDescent="0.25">
      <c r="A30" s="121"/>
      <c r="B30" s="122">
        <v>17</v>
      </c>
      <c r="C30" s="123" t="s">
        <v>137</v>
      </c>
    </row>
    <row r="31" spans="1:3" x14ac:dyDescent="0.25">
      <c r="A31" s="121"/>
      <c r="B31" s="122">
        <v>18</v>
      </c>
      <c r="C31" s="123" t="s">
        <v>138</v>
      </c>
    </row>
    <row r="32" spans="1:3" x14ac:dyDescent="0.25">
      <c r="A32" s="121"/>
      <c r="B32" s="122">
        <v>19</v>
      </c>
      <c r="C32" s="123" t="s">
        <v>139</v>
      </c>
    </row>
    <row r="33" spans="1:3" x14ac:dyDescent="0.25">
      <c r="A33" s="121"/>
      <c r="B33" s="122">
        <v>20</v>
      </c>
      <c r="C33" s="123" t="s">
        <v>140</v>
      </c>
    </row>
    <row r="34" spans="1:3" x14ac:dyDescent="0.25">
      <c r="A34" s="121"/>
      <c r="B34" s="122">
        <v>21</v>
      </c>
      <c r="C34" s="123" t="s">
        <v>141</v>
      </c>
    </row>
    <row r="35" spans="1:3" x14ac:dyDescent="0.25">
      <c r="A35" s="121"/>
      <c r="B35" s="122">
        <v>22</v>
      </c>
      <c r="C35" s="123" t="s">
        <v>142</v>
      </c>
    </row>
    <row r="36" spans="1:3" x14ac:dyDescent="0.25">
      <c r="A36" s="121"/>
      <c r="B36" s="122">
        <v>23</v>
      </c>
      <c r="C36" s="123" t="s">
        <v>143</v>
      </c>
    </row>
    <row r="37" spans="1:3" x14ac:dyDescent="0.25">
      <c r="A37" s="121"/>
      <c r="B37" s="122">
        <v>24</v>
      </c>
      <c r="C37" s="123" t="s">
        <v>144</v>
      </c>
    </row>
    <row r="38" spans="1:3" x14ac:dyDescent="0.25">
      <c r="A38" s="121"/>
      <c r="B38" s="122">
        <v>25</v>
      </c>
      <c r="C38" s="123" t="s">
        <v>145</v>
      </c>
    </row>
    <row r="39" spans="1:3" x14ac:dyDescent="0.25">
      <c r="A39" s="121"/>
      <c r="B39" s="122">
        <v>26</v>
      </c>
      <c r="C39" s="123" t="s">
        <v>146</v>
      </c>
    </row>
    <row r="40" spans="1:3" x14ac:dyDescent="0.25">
      <c r="A40" s="121"/>
      <c r="B40" s="122">
        <v>27</v>
      </c>
      <c r="C40" s="123" t="s">
        <v>147</v>
      </c>
    </row>
    <row r="41" spans="1:3" x14ac:dyDescent="0.25">
      <c r="A41" s="121"/>
      <c r="B41" s="122">
        <v>28</v>
      </c>
      <c r="C41" s="123" t="s">
        <v>148</v>
      </c>
    </row>
    <row r="42" spans="1:3" x14ac:dyDescent="0.25">
      <c r="A42" s="121"/>
      <c r="B42" s="122">
        <v>29</v>
      </c>
      <c r="C42" s="123" t="s">
        <v>149</v>
      </c>
    </row>
    <row r="43" spans="1:3" x14ac:dyDescent="0.25">
      <c r="A43" s="121"/>
      <c r="B43" s="122">
        <v>30</v>
      </c>
      <c r="C43" s="123" t="s">
        <v>150</v>
      </c>
    </row>
    <row r="44" spans="1:3" x14ac:dyDescent="0.25">
      <c r="A44" s="121"/>
      <c r="B44" s="122">
        <v>31</v>
      </c>
      <c r="C44" s="123" t="s">
        <v>151</v>
      </c>
    </row>
    <row r="45" spans="1:3" x14ac:dyDescent="0.25">
      <c r="A45" s="121"/>
      <c r="B45" s="122">
        <v>32</v>
      </c>
      <c r="C45" s="123" t="s">
        <v>152</v>
      </c>
    </row>
    <row r="46" spans="1:3" ht="16.5" thickBot="1" x14ac:dyDescent="0.3">
      <c r="A46" s="124"/>
      <c r="B46" s="125">
        <v>33</v>
      </c>
      <c r="C46" s="126" t="s">
        <v>153</v>
      </c>
    </row>
    <row r="47" spans="1:3" ht="16.5" thickBot="1" x14ac:dyDescent="0.3">
      <c r="A47" s="168" t="s">
        <v>154</v>
      </c>
      <c r="B47" s="169"/>
      <c r="C47" s="170" t="s">
        <v>155</v>
      </c>
    </row>
    <row r="48" spans="1:3" ht="16.5" thickBot="1" x14ac:dyDescent="0.3">
      <c r="A48" s="177"/>
      <c r="B48" s="178">
        <v>35</v>
      </c>
      <c r="C48" s="179" t="s">
        <v>156</v>
      </c>
    </row>
    <row r="49" spans="1:3" ht="16.5" thickBot="1" x14ac:dyDescent="0.3">
      <c r="A49" s="183" t="s">
        <v>157</v>
      </c>
      <c r="B49" s="184"/>
      <c r="C49" s="185" t="s">
        <v>158</v>
      </c>
    </row>
    <row r="50" spans="1:3" x14ac:dyDescent="0.25">
      <c r="A50" s="180"/>
      <c r="B50" s="181">
        <v>36</v>
      </c>
      <c r="C50" s="182" t="s">
        <v>159</v>
      </c>
    </row>
    <row r="51" spans="1:3" x14ac:dyDescent="0.25">
      <c r="A51" s="127"/>
      <c r="B51" s="128">
        <v>37</v>
      </c>
      <c r="C51" s="129" t="s">
        <v>160</v>
      </c>
    </row>
    <row r="52" spans="1:3" x14ac:dyDescent="0.25">
      <c r="A52" s="127"/>
      <c r="B52" s="128">
        <v>38</v>
      </c>
      <c r="C52" s="129" t="s">
        <v>161</v>
      </c>
    </row>
    <row r="53" spans="1:3" ht="16.5" thickBot="1" x14ac:dyDescent="0.3">
      <c r="A53" s="130"/>
      <c r="B53" s="131">
        <v>39</v>
      </c>
      <c r="C53" s="132" t="s">
        <v>162</v>
      </c>
    </row>
    <row r="54" spans="1:3" ht="16.5" thickBot="1" x14ac:dyDescent="0.3">
      <c r="A54" s="189" t="s">
        <v>163</v>
      </c>
      <c r="B54" s="190"/>
      <c r="C54" s="191" t="s">
        <v>164</v>
      </c>
    </row>
    <row r="55" spans="1:3" x14ac:dyDescent="0.25">
      <c r="A55" s="186"/>
      <c r="B55" s="187">
        <v>41</v>
      </c>
      <c r="C55" s="188" t="s">
        <v>165</v>
      </c>
    </row>
    <row r="56" spans="1:3" x14ac:dyDescent="0.25">
      <c r="A56" s="133"/>
      <c r="B56" s="134">
        <v>42</v>
      </c>
      <c r="C56" s="135" t="s">
        <v>166</v>
      </c>
    </row>
    <row r="57" spans="1:3" ht="16.5" thickBot="1" x14ac:dyDescent="0.3">
      <c r="A57" s="136"/>
      <c r="B57" s="137">
        <v>43</v>
      </c>
      <c r="C57" s="138" t="s">
        <v>167</v>
      </c>
    </row>
    <row r="58" spans="1:3" ht="16.5" thickBot="1" x14ac:dyDescent="0.3">
      <c r="A58" s="168" t="s">
        <v>168</v>
      </c>
      <c r="B58" s="169"/>
      <c r="C58" s="170" t="s">
        <v>169</v>
      </c>
    </row>
    <row r="59" spans="1:3" x14ac:dyDescent="0.25">
      <c r="A59" s="166"/>
      <c r="B59" s="167">
        <v>45</v>
      </c>
      <c r="C59" s="113" t="s">
        <v>170</v>
      </c>
    </row>
    <row r="60" spans="1:3" x14ac:dyDescent="0.25">
      <c r="A60" s="114"/>
      <c r="B60" s="115">
        <v>46</v>
      </c>
      <c r="C60" s="116" t="s">
        <v>171</v>
      </c>
    </row>
    <row r="61" spans="1:3" ht="16.5" thickBot="1" x14ac:dyDescent="0.3">
      <c r="A61" s="118"/>
      <c r="B61" s="119">
        <v>47</v>
      </c>
      <c r="C61" s="120" t="s">
        <v>172</v>
      </c>
    </row>
    <row r="62" spans="1:3" ht="16.5" thickBot="1" x14ac:dyDescent="0.3">
      <c r="A62" s="163" t="s">
        <v>173</v>
      </c>
      <c r="B62" s="164"/>
      <c r="C62" s="165" t="s">
        <v>174</v>
      </c>
    </row>
    <row r="63" spans="1:3" x14ac:dyDescent="0.25">
      <c r="A63" s="160"/>
      <c r="B63" s="161">
        <v>49</v>
      </c>
      <c r="C63" s="162" t="s">
        <v>175</v>
      </c>
    </row>
    <row r="64" spans="1:3" x14ac:dyDescent="0.25">
      <c r="A64" s="107"/>
      <c r="B64" s="108">
        <v>50</v>
      </c>
      <c r="C64" s="109" t="s">
        <v>176</v>
      </c>
    </row>
    <row r="65" spans="1:3" x14ac:dyDescent="0.25">
      <c r="A65" s="107"/>
      <c r="B65" s="108">
        <v>51</v>
      </c>
      <c r="C65" s="109" t="s">
        <v>177</v>
      </c>
    </row>
    <row r="66" spans="1:3" x14ac:dyDescent="0.25">
      <c r="A66" s="107"/>
      <c r="B66" s="108">
        <v>52</v>
      </c>
      <c r="C66" s="109" t="s">
        <v>178</v>
      </c>
    </row>
    <row r="67" spans="1:3" ht="16.5" thickBot="1" x14ac:dyDescent="0.3">
      <c r="A67" s="110"/>
      <c r="B67" s="111">
        <v>53</v>
      </c>
      <c r="C67" s="112" t="s">
        <v>179</v>
      </c>
    </row>
    <row r="68" spans="1:3" ht="16.5" thickBot="1" x14ac:dyDescent="0.3">
      <c r="A68" s="168" t="s">
        <v>180</v>
      </c>
      <c r="B68" s="169"/>
      <c r="C68" s="170" t="s">
        <v>181</v>
      </c>
    </row>
    <row r="69" spans="1:3" x14ac:dyDescent="0.25">
      <c r="A69" s="166"/>
      <c r="B69" s="167">
        <v>55</v>
      </c>
      <c r="C69" s="113" t="s">
        <v>182</v>
      </c>
    </row>
    <row r="70" spans="1:3" ht="16.5" thickBot="1" x14ac:dyDescent="0.3">
      <c r="A70" s="118"/>
      <c r="B70" s="119">
        <v>56</v>
      </c>
      <c r="C70" s="120" t="s">
        <v>183</v>
      </c>
    </row>
    <row r="71" spans="1:3" ht="16.5" thickBot="1" x14ac:dyDescent="0.3">
      <c r="A71" s="195" t="s">
        <v>184</v>
      </c>
      <c r="B71" s="196"/>
      <c r="C71" s="197" t="s">
        <v>185</v>
      </c>
    </row>
    <row r="72" spans="1:3" x14ac:dyDescent="0.25">
      <c r="A72" s="192"/>
      <c r="B72" s="193">
        <v>58</v>
      </c>
      <c r="C72" s="194" t="s">
        <v>186</v>
      </c>
    </row>
    <row r="73" spans="1:3" x14ac:dyDescent="0.25">
      <c r="A73" s="139"/>
      <c r="B73" s="140">
        <v>59</v>
      </c>
      <c r="C73" s="141" t="s">
        <v>187</v>
      </c>
    </row>
    <row r="74" spans="1:3" x14ac:dyDescent="0.25">
      <c r="A74" s="139"/>
      <c r="B74" s="140">
        <v>60</v>
      </c>
      <c r="C74" s="141" t="s">
        <v>188</v>
      </c>
    </row>
    <row r="75" spans="1:3" x14ac:dyDescent="0.25">
      <c r="A75" s="139"/>
      <c r="B75" s="140">
        <v>61</v>
      </c>
      <c r="C75" s="141" t="s">
        <v>189</v>
      </c>
    </row>
    <row r="76" spans="1:3" x14ac:dyDescent="0.25">
      <c r="A76" s="139"/>
      <c r="B76" s="140">
        <v>62</v>
      </c>
      <c r="C76" s="141" t="s">
        <v>190</v>
      </c>
    </row>
    <row r="77" spans="1:3" ht="16.5" thickBot="1" x14ac:dyDescent="0.3">
      <c r="A77" s="142"/>
      <c r="B77" s="143">
        <v>63</v>
      </c>
      <c r="C77" s="144" t="s">
        <v>191</v>
      </c>
    </row>
    <row r="78" spans="1:3" ht="16.5" thickBot="1" x14ac:dyDescent="0.3">
      <c r="A78" s="168" t="s">
        <v>192</v>
      </c>
      <c r="B78" s="169"/>
      <c r="C78" s="170" t="s">
        <v>193</v>
      </c>
    </row>
    <row r="79" spans="1:3" x14ac:dyDescent="0.25">
      <c r="A79" s="166"/>
      <c r="B79" s="167">
        <v>64</v>
      </c>
      <c r="C79" s="113" t="s">
        <v>194</v>
      </c>
    </row>
    <row r="80" spans="1:3" x14ac:dyDescent="0.25">
      <c r="A80" s="114"/>
      <c r="B80" s="115">
        <v>65</v>
      </c>
      <c r="C80" s="116" t="s">
        <v>195</v>
      </c>
    </row>
    <row r="81" spans="1:3" ht="16.5" thickBot="1" x14ac:dyDescent="0.3">
      <c r="A81" s="118"/>
      <c r="B81" s="119">
        <v>66</v>
      </c>
      <c r="C81" s="120" t="s">
        <v>196</v>
      </c>
    </row>
    <row r="82" spans="1:3" ht="16.5" thickBot="1" x14ac:dyDescent="0.3">
      <c r="A82" s="201" t="s">
        <v>197</v>
      </c>
      <c r="B82" s="202"/>
      <c r="C82" s="203" t="s">
        <v>198</v>
      </c>
    </row>
    <row r="83" spans="1:3" ht="16.5" thickBot="1" x14ac:dyDescent="0.3">
      <c r="A83" s="198"/>
      <c r="B83" s="199">
        <v>68</v>
      </c>
      <c r="C83" s="200" t="s">
        <v>199</v>
      </c>
    </row>
    <row r="84" spans="1:3" ht="16.5" thickBot="1" x14ac:dyDescent="0.3">
      <c r="A84" s="168" t="s">
        <v>200</v>
      </c>
      <c r="B84" s="169"/>
      <c r="C84" s="170" t="s">
        <v>201</v>
      </c>
    </row>
    <row r="85" spans="1:3" x14ac:dyDescent="0.25">
      <c r="A85" s="166"/>
      <c r="B85" s="167">
        <v>69</v>
      </c>
      <c r="C85" s="113" t="s">
        <v>202</v>
      </c>
    </row>
    <row r="86" spans="1:3" x14ac:dyDescent="0.25">
      <c r="A86" s="114"/>
      <c r="B86" s="115">
        <v>70</v>
      </c>
      <c r="C86" s="116" t="s">
        <v>203</v>
      </c>
    </row>
    <row r="87" spans="1:3" x14ac:dyDescent="0.25">
      <c r="A87" s="114"/>
      <c r="B87" s="115">
        <v>71</v>
      </c>
      <c r="C87" s="116" t="s">
        <v>204</v>
      </c>
    </row>
    <row r="88" spans="1:3" x14ac:dyDescent="0.25">
      <c r="A88" s="114"/>
      <c r="B88" s="115">
        <v>72</v>
      </c>
      <c r="C88" s="116" t="s">
        <v>205</v>
      </c>
    </row>
    <row r="89" spans="1:3" x14ac:dyDescent="0.25">
      <c r="A89" s="114"/>
      <c r="B89" s="115">
        <v>73</v>
      </c>
      <c r="C89" s="116" t="s">
        <v>206</v>
      </c>
    </row>
    <row r="90" spans="1:3" x14ac:dyDescent="0.25">
      <c r="A90" s="114"/>
      <c r="B90" s="115">
        <v>74</v>
      </c>
      <c r="C90" s="116" t="s">
        <v>207</v>
      </c>
    </row>
    <row r="91" spans="1:3" ht="16.5" thickBot="1" x14ac:dyDescent="0.3">
      <c r="A91" s="118"/>
      <c r="B91" s="119">
        <v>75</v>
      </c>
      <c r="C91" s="120" t="s">
        <v>208</v>
      </c>
    </row>
    <row r="92" spans="1:3" ht="16.5" thickBot="1" x14ac:dyDescent="0.3">
      <c r="A92" s="163" t="s">
        <v>209</v>
      </c>
      <c r="B92" s="164"/>
      <c r="C92" s="165" t="s">
        <v>210</v>
      </c>
    </row>
    <row r="93" spans="1:3" x14ac:dyDescent="0.25">
      <c r="A93" s="160"/>
      <c r="B93" s="161">
        <v>77</v>
      </c>
      <c r="C93" s="162" t="s">
        <v>211</v>
      </c>
    </row>
    <row r="94" spans="1:3" x14ac:dyDescent="0.25">
      <c r="A94" s="107"/>
      <c r="B94" s="108">
        <v>78</v>
      </c>
      <c r="C94" s="109" t="s">
        <v>212</v>
      </c>
    </row>
    <row r="95" spans="1:3" x14ac:dyDescent="0.25">
      <c r="A95" s="107"/>
      <c r="B95" s="108">
        <v>79</v>
      </c>
      <c r="C95" s="109" t="s">
        <v>213</v>
      </c>
    </row>
    <row r="96" spans="1:3" x14ac:dyDescent="0.25">
      <c r="A96" s="107"/>
      <c r="B96" s="108">
        <v>80</v>
      </c>
      <c r="C96" s="109" t="s">
        <v>214</v>
      </c>
    </row>
    <row r="97" spans="1:3" x14ac:dyDescent="0.25">
      <c r="A97" s="107"/>
      <c r="B97" s="108">
        <v>81</v>
      </c>
      <c r="C97" s="109" t="s">
        <v>215</v>
      </c>
    </row>
    <row r="98" spans="1:3" ht="16.5" thickBot="1" x14ac:dyDescent="0.3">
      <c r="A98" s="110"/>
      <c r="B98" s="111">
        <v>82</v>
      </c>
      <c r="C98" s="112" t="s">
        <v>216</v>
      </c>
    </row>
    <row r="99" spans="1:3" ht="16.5" thickBot="1" x14ac:dyDescent="0.3">
      <c r="A99" s="168" t="s">
        <v>217</v>
      </c>
      <c r="B99" s="169"/>
      <c r="C99" s="170" t="s">
        <v>218</v>
      </c>
    </row>
    <row r="100" spans="1:3" ht="16.5" thickBot="1" x14ac:dyDescent="0.3">
      <c r="A100" s="177"/>
      <c r="B100" s="178">
        <v>84</v>
      </c>
      <c r="C100" s="179" t="s">
        <v>219</v>
      </c>
    </row>
    <row r="101" spans="1:3" ht="16.5" thickBot="1" x14ac:dyDescent="0.3">
      <c r="A101" s="207" t="s">
        <v>220</v>
      </c>
      <c r="B101" s="208"/>
      <c r="C101" s="209" t="s">
        <v>221</v>
      </c>
    </row>
    <row r="102" spans="1:3" ht="16.5" thickBot="1" x14ac:dyDescent="0.3">
      <c r="A102" s="204"/>
      <c r="B102" s="205">
        <v>85</v>
      </c>
      <c r="C102" s="206" t="s">
        <v>222</v>
      </c>
    </row>
    <row r="103" spans="1:3" ht="16.5" thickBot="1" x14ac:dyDescent="0.3">
      <c r="A103" s="168" t="s">
        <v>223</v>
      </c>
      <c r="B103" s="169"/>
      <c r="C103" s="170" t="s">
        <v>224</v>
      </c>
    </row>
    <row r="104" spans="1:3" x14ac:dyDescent="0.25">
      <c r="A104" s="166"/>
      <c r="B104" s="167">
        <v>86</v>
      </c>
      <c r="C104" s="113" t="s">
        <v>225</v>
      </c>
    </row>
    <row r="105" spans="1:3" x14ac:dyDescent="0.25">
      <c r="A105" s="114"/>
      <c r="B105" s="115">
        <v>87</v>
      </c>
      <c r="C105" s="116" t="s">
        <v>226</v>
      </c>
    </row>
    <row r="106" spans="1:3" ht="16.5" thickBot="1" x14ac:dyDescent="0.3">
      <c r="A106" s="118"/>
      <c r="B106" s="119">
        <v>88</v>
      </c>
      <c r="C106" s="120" t="s">
        <v>227</v>
      </c>
    </row>
    <row r="107" spans="1:3" ht="16.5" thickBot="1" x14ac:dyDescent="0.3">
      <c r="A107" s="213" t="s">
        <v>228</v>
      </c>
      <c r="B107" s="214"/>
      <c r="C107" s="215" t="s">
        <v>229</v>
      </c>
    </row>
    <row r="108" spans="1:3" x14ac:dyDescent="0.25">
      <c r="A108" s="210"/>
      <c r="B108" s="211">
        <v>90</v>
      </c>
      <c r="C108" s="212" t="s">
        <v>230</v>
      </c>
    </row>
    <row r="109" spans="1:3" x14ac:dyDescent="0.25">
      <c r="A109" s="148"/>
      <c r="B109" s="149">
        <v>91</v>
      </c>
      <c r="C109" s="150" t="s">
        <v>231</v>
      </c>
    </row>
    <row r="110" spans="1:3" x14ac:dyDescent="0.25">
      <c r="A110" s="148"/>
      <c r="B110" s="149">
        <v>92</v>
      </c>
      <c r="C110" s="150" t="s">
        <v>232</v>
      </c>
    </row>
    <row r="111" spans="1:3" ht="16.5" thickBot="1" x14ac:dyDescent="0.3">
      <c r="A111" s="151"/>
      <c r="B111" s="152">
        <v>93</v>
      </c>
      <c r="C111" s="153" t="s">
        <v>233</v>
      </c>
    </row>
    <row r="112" spans="1:3" ht="16.5" thickBot="1" x14ac:dyDescent="0.3">
      <c r="A112" s="201" t="s">
        <v>234</v>
      </c>
      <c r="B112" s="202"/>
      <c r="C112" s="203" t="s">
        <v>235</v>
      </c>
    </row>
    <row r="113" spans="1:4" x14ac:dyDescent="0.25">
      <c r="A113" s="216"/>
      <c r="B113" s="217">
        <v>94</v>
      </c>
      <c r="C113" s="218" t="s">
        <v>236</v>
      </c>
    </row>
    <row r="114" spans="1:4" x14ac:dyDescent="0.25">
      <c r="A114" s="154"/>
      <c r="B114" s="155">
        <v>95</v>
      </c>
      <c r="C114" s="156" t="s">
        <v>237</v>
      </c>
    </row>
    <row r="115" spans="1:4" ht="16.5" thickBot="1" x14ac:dyDescent="0.3">
      <c r="A115" s="145"/>
      <c r="B115" s="146">
        <v>96</v>
      </c>
      <c r="C115" s="147" t="s">
        <v>238</v>
      </c>
    </row>
    <row r="116" spans="1:4" ht="16.5" thickBot="1" x14ac:dyDescent="0.3">
      <c r="A116" s="222" t="s">
        <v>239</v>
      </c>
      <c r="B116" s="223"/>
      <c r="C116" s="224" t="s">
        <v>240</v>
      </c>
    </row>
    <row r="117" spans="1:4" x14ac:dyDescent="0.25">
      <c r="A117" s="219"/>
      <c r="B117" s="220">
        <v>97</v>
      </c>
      <c r="C117" s="221" t="s">
        <v>241</v>
      </c>
    </row>
    <row r="118" spans="1:4" ht="16.5" thickBot="1" x14ac:dyDescent="0.3">
      <c r="A118" s="157"/>
      <c r="B118" s="158">
        <v>98</v>
      </c>
      <c r="C118" s="159" t="s">
        <v>242</v>
      </c>
    </row>
    <row r="119" spans="1:4" ht="16.5" thickBot="1" x14ac:dyDescent="0.3">
      <c r="A119" s="228" t="s">
        <v>243</v>
      </c>
      <c r="B119" s="229"/>
      <c r="C119" s="230" t="s">
        <v>244</v>
      </c>
    </row>
    <row r="120" spans="1:4" ht="16.5" thickBot="1" x14ac:dyDescent="0.3">
      <c r="A120" s="225"/>
      <c r="B120" s="226">
        <v>99</v>
      </c>
      <c r="C120" s="227" t="s">
        <v>245</v>
      </c>
    </row>
    <row r="122" spans="1:4" ht="15" x14ac:dyDescent="0.25">
      <c r="A122" s="302" t="s">
        <v>22</v>
      </c>
      <c r="B122" s="302"/>
      <c r="C122" s="302"/>
      <c r="D122" s="303"/>
    </row>
    <row r="123" spans="1:4" ht="15" x14ac:dyDescent="0.25">
      <c r="A123" s="302"/>
      <c r="B123" s="302"/>
      <c r="C123" s="302"/>
      <c r="D123" s="303"/>
    </row>
  </sheetData>
  <mergeCells count="3">
    <mergeCell ref="A1:C9"/>
    <mergeCell ref="A10:C11"/>
    <mergeCell ref="A122:D123"/>
  </mergeCells>
  <hyperlinks>
    <hyperlink ref="A122:D123" location="Tablice!A1" display="Povratak na početnu stranic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opLeftCell="A16" workbookViewId="0">
      <selection activeCell="A24" sqref="A24:A25"/>
    </sheetView>
  </sheetViews>
  <sheetFormatPr defaultColWidth="114.7109375" defaultRowHeight="15.75" x14ac:dyDescent="0.25"/>
  <cols>
    <col min="1" max="1" width="145.5703125" style="231" customWidth="1"/>
    <col min="2" max="16384" width="114.7109375" style="106"/>
  </cols>
  <sheetData>
    <row r="1" spans="1:1" x14ac:dyDescent="0.25">
      <c r="A1" s="304" t="s">
        <v>258</v>
      </c>
    </row>
    <row r="2" spans="1:1" x14ac:dyDescent="0.25">
      <c r="A2" s="305"/>
    </row>
    <row r="3" spans="1:1" x14ac:dyDescent="0.25">
      <c r="A3" s="305"/>
    </row>
    <row r="4" spans="1:1" x14ac:dyDescent="0.25">
      <c r="A4" s="305"/>
    </row>
    <row r="5" spans="1:1" ht="16.5" thickBot="1" x14ac:dyDescent="0.3">
      <c r="A5" s="306"/>
    </row>
    <row r="6" spans="1:1" ht="16.5" thickBot="1" x14ac:dyDescent="0.3"/>
    <row r="7" spans="1:1" s="235" customFormat="1" ht="19.5" thickBot="1" x14ac:dyDescent="0.3">
      <c r="A7" s="234" t="s">
        <v>250</v>
      </c>
    </row>
    <row r="8" spans="1:1" s="235" customFormat="1" ht="19.5" thickBot="1" x14ac:dyDescent="0.3">
      <c r="A8" s="236" t="s">
        <v>259</v>
      </c>
    </row>
    <row r="9" spans="1:1" s="235" customFormat="1" ht="19.5" thickBot="1" x14ac:dyDescent="0.3">
      <c r="A9" s="237" t="s">
        <v>251</v>
      </c>
    </row>
    <row r="10" spans="1:1" s="235" customFormat="1" ht="19.5" thickBot="1" x14ac:dyDescent="0.3">
      <c r="A10" s="236" t="s">
        <v>265</v>
      </c>
    </row>
    <row r="11" spans="1:1" s="238" customFormat="1" ht="19.5" thickBot="1" x14ac:dyDescent="0.3">
      <c r="A11" s="237" t="s">
        <v>252</v>
      </c>
    </row>
    <row r="12" spans="1:1" s="235" customFormat="1" ht="19.5" thickBot="1" x14ac:dyDescent="0.3">
      <c r="A12" s="236" t="s">
        <v>260</v>
      </c>
    </row>
    <row r="13" spans="1:1" s="238" customFormat="1" ht="19.5" thickBot="1" x14ac:dyDescent="0.3">
      <c r="A13" s="237" t="s">
        <v>253</v>
      </c>
    </row>
    <row r="14" spans="1:1" s="235" customFormat="1" ht="38.25" thickBot="1" x14ac:dyDescent="0.3">
      <c r="A14" s="239" t="s">
        <v>261</v>
      </c>
    </row>
    <row r="15" spans="1:1" s="238" customFormat="1" ht="19.5" thickBot="1" x14ac:dyDescent="0.3">
      <c r="A15" s="237" t="s">
        <v>254</v>
      </c>
    </row>
    <row r="16" spans="1:1" s="235" customFormat="1" ht="19.5" thickBot="1" x14ac:dyDescent="0.3">
      <c r="A16" s="236" t="s">
        <v>265</v>
      </c>
    </row>
    <row r="17" spans="1:1" s="238" customFormat="1" ht="19.5" thickBot="1" x14ac:dyDescent="0.3">
      <c r="A17" s="237" t="s">
        <v>255</v>
      </c>
    </row>
    <row r="18" spans="1:1" s="235" customFormat="1" ht="19.5" thickBot="1" x14ac:dyDescent="0.3">
      <c r="A18" s="236" t="s">
        <v>260</v>
      </c>
    </row>
    <row r="19" spans="1:1" s="238" customFormat="1" ht="19.5" thickBot="1" x14ac:dyDescent="0.3">
      <c r="A19" s="237" t="s">
        <v>256</v>
      </c>
    </row>
    <row r="20" spans="1:1" s="235" customFormat="1" ht="38.25" thickBot="1" x14ac:dyDescent="0.3">
      <c r="A20" s="239" t="s">
        <v>261</v>
      </c>
    </row>
    <row r="21" spans="1:1" s="238" customFormat="1" ht="19.5" thickBot="1" x14ac:dyDescent="0.3">
      <c r="A21" s="237" t="s">
        <v>257</v>
      </c>
    </row>
    <row r="22" spans="1:1" s="235" customFormat="1" ht="19.5" thickBot="1" x14ac:dyDescent="0.3">
      <c r="A22" s="236" t="s">
        <v>262</v>
      </c>
    </row>
    <row r="24" spans="1:1" ht="15.75" customHeight="1" x14ac:dyDescent="0.25">
      <c r="A24" s="302" t="s">
        <v>22</v>
      </c>
    </row>
    <row r="25" spans="1:1" ht="15.75" customHeight="1" x14ac:dyDescent="0.25">
      <c r="A25" s="302"/>
    </row>
  </sheetData>
  <mergeCells count="2">
    <mergeCell ref="A1:A5"/>
    <mergeCell ref="A24:A25"/>
  </mergeCells>
  <hyperlinks>
    <hyperlink ref="A24:A25" location="Tablice!A1" display="Povratak na početnu stranic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F81" sqref="F81"/>
    </sheetView>
  </sheetViews>
  <sheetFormatPr defaultRowHeight="12.75" x14ac:dyDescent="0.2"/>
  <cols>
    <col min="1" max="1" width="26.140625" style="31" customWidth="1"/>
    <col min="2" max="2" width="15.42578125" style="9" bestFit="1" customWidth="1"/>
    <col min="3" max="4" width="16.5703125" style="9" bestFit="1" customWidth="1"/>
    <col min="5" max="5" width="14.7109375" style="9" bestFit="1" customWidth="1"/>
    <col min="6" max="6" width="15.42578125" style="9" bestFit="1" customWidth="1"/>
    <col min="7" max="7" width="15.7109375" style="14" customWidth="1"/>
    <col min="8" max="8" width="16.5703125" style="9" bestFit="1" customWidth="1"/>
    <col min="9" max="9" width="20.140625" style="9" customWidth="1"/>
    <col min="10" max="10" width="14.140625" style="9" customWidth="1"/>
    <col min="11" max="11" width="16.5703125" style="14" bestFit="1" customWidth="1"/>
    <col min="12" max="16384" width="9.140625" style="9"/>
  </cols>
  <sheetData>
    <row r="1" spans="1:11" s="25" customFormat="1" ht="15" customHeight="1" x14ac:dyDescent="0.2">
      <c r="A1" s="313">
        <v>2008</v>
      </c>
      <c r="B1" s="309" t="s">
        <v>0</v>
      </c>
      <c r="C1" s="309" t="s">
        <v>1</v>
      </c>
      <c r="D1" s="309" t="s">
        <v>2</v>
      </c>
      <c r="E1" s="309" t="s">
        <v>4</v>
      </c>
      <c r="F1" s="309" t="s">
        <v>5</v>
      </c>
      <c r="G1" s="309" t="s">
        <v>18</v>
      </c>
      <c r="H1" s="309" t="s">
        <v>3</v>
      </c>
      <c r="I1" s="309" t="s">
        <v>6</v>
      </c>
      <c r="J1" s="309" t="s">
        <v>7</v>
      </c>
      <c r="K1" s="307" t="s">
        <v>8</v>
      </c>
    </row>
    <row r="2" spans="1:11" s="25" customFormat="1" x14ac:dyDescent="0.2">
      <c r="A2" s="314"/>
      <c r="B2" s="310"/>
      <c r="C2" s="310"/>
      <c r="D2" s="310"/>
      <c r="E2" s="310"/>
      <c r="F2" s="310"/>
      <c r="G2" s="310"/>
      <c r="H2" s="310"/>
      <c r="I2" s="310"/>
      <c r="J2" s="310"/>
      <c r="K2" s="308"/>
    </row>
    <row r="3" spans="1:11" s="10" customFormat="1" x14ac:dyDescent="0.2">
      <c r="A3" s="26" t="s">
        <v>9</v>
      </c>
      <c r="B3" s="1">
        <v>70932</v>
      </c>
      <c r="C3" s="1">
        <v>9465</v>
      </c>
      <c r="D3" s="1">
        <v>1358</v>
      </c>
      <c r="E3" s="1">
        <v>1093</v>
      </c>
      <c r="F3" s="1">
        <v>4364</v>
      </c>
      <c r="G3" s="1">
        <f>B3+C3+D3+E3+F3</f>
        <v>87212</v>
      </c>
      <c r="H3" s="1">
        <v>446</v>
      </c>
      <c r="I3" s="1">
        <v>923</v>
      </c>
      <c r="J3" s="1">
        <v>1075</v>
      </c>
      <c r="K3" s="2">
        <v>89656</v>
      </c>
    </row>
    <row r="4" spans="1:11" s="10" customFormat="1" x14ac:dyDescent="0.2">
      <c r="A4" s="26" t="s">
        <v>10</v>
      </c>
      <c r="B4" s="1">
        <v>133276</v>
      </c>
      <c r="C4" s="1">
        <v>256532</v>
      </c>
      <c r="D4" s="1">
        <v>165687</v>
      </c>
      <c r="E4" s="1">
        <v>4766</v>
      </c>
      <c r="F4" s="1">
        <v>42744</v>
      </c>
      <c r="G4" s="1">
        <f>B4+C4+D4+E4+F4</f>
        <v>603005</v>
      </c>
      <c r="H4" s="1">
        <v>303332</v>
      </c>
      <c r="I4" s="1">
        <v>3780</v>
      </c>
      <c r="J4" s="1">
        <v>23508</v>
      </c>
      <c r="K4" s="2">
        <v>933625</v>
      </c>
    </row>
    <row r="5" spans="1:11" s="11" customFormat="1" x14ac:dyDescent="0.2">
      <c r="A5" s="27" t="s">
        <v>17</v>
      </c>
      <c r="B5" s="5">
        <f>B4/B3</f>
        <v>1.8789262956070603</v>
      </c>
      <c r="C5" s="5">
        <f>C4/C3</f>
        <v>27.103222398309562</v>
      </c>
      <c r="D5" s="5">
        <f>D4/D3</f>
        <v>122.0081001472754</v>
      </c>
      <c r="E5" s="5">
        <f>E4/E3</f>
        <v>4.3604757548032937</v>
      </c>
      <c r="F5" s="5">
        <f>F4/F3</f>
        <v>9.7946837763519703</v>
      </c>
      <c r="G5" s="5">
        <f>(B5+C5+D5+E5+F5)/5</f>
        <v>33.02908167446946</v>
      </c>
      <c r="H5" s="5">
        <f>H4/H3</f>
        <v>680.11659192825107</v>
      </c>
      <c r="I5" s="5">
        <f>I4/I3</f>
        <v>4.0953412784398697</v>
      </c>
      <c r="J5" s="5">
        <f>J4/J3</f>
        <v>21.867906976744187</v>
      </c>
      <c r="K5" s="6">
        <f>K4/K3</f>
        <v>10.41341349156777</v>
      </c>
    </row>
    <row r="6" spans="1:11" s="10" customFormat="1" x14ac:dyDescent="0.2">
      <c r="A6" s="26" t="s">
        <v>12</v>
      </c>
      <c r="B6" s="1">
        <v>75636072073</v>
      </c>
      <c r="C6" s="1">
        <v>46364014015</v>
      </c>
      <c r="D6" s="1">
        <v>63166604412</v>
      </c>
      <c r="E6" s="1">
        <v>1263475741</v>
      </c>
      <c r="F6" s="1">
        <v>6963316290</v>
      </c>
      <c r="G6" s="1">
        <f>B6+C6+D6+E6+F6</f>
        <v>193393482531</v>
      </c>
      <c r="H6" s="1">
        <v>295476328195</v>
      </c>
      <c r="I6" s="1">
        <v>338077890</v>
      </c>
      <c r="J6" s="1">
        <v>5450133629</v>
      </c>
      <c r="K6" s="2">
        <v>494658022245</v>
      </c>
    </row>
    <row r="7" spans="1:11" s="10" customFormat="1" x14ac:dyDescent="0.2">
      <c r="A7" s="26" t="s">
        <v>13</v>
      </c>
      <c r="B7" s="1">
        <v>9158125268</v>
      </c>
      <c r="C7" s="1">
        <v>19785434178</v>
      </c>
      <c r="D7" s="1">
        <v>15632077103</v>
      </c>
      <c r="E7" s="1">
        <v>256909051</v>
      </c>
      <c r="F7" s="1">
        <v>2657599147</v>
      </c>
      <c r="G7" s="1">
        <f>B7+C7+D7+E7+F7</f>
        <v>47490144747</v>
      </c>
      <c r="H7" s="1">
        <v>34713287227</v>
      </c>
      <c r="I7" s="1">
        <v>416014231</v>
      </c>
      <c r="J7" s="1">
        <v>2567855314</v>
      </c>
      <c r="K7" s="2">
        <v>85187301519</v>
      </c>
    </row>
    <row r="8" spans="1:11" s="11" customFormat="1" x14ac:dyDescent="0.2">
      <c r="A8" s="27" t="s">
        <v>20</v>
      </c>
      <c r="B8" s="5">
        <f t="shared" ref="B8:K8" si="0">B7/B4/12</f>
        <v>5726.2905974569067</v>
      </c>
      <c r="C8" s="5">
        <f t="shared" si="0"/>
        <v>6427.2144664213438</v>
      </c>
      <c r="D8" s="5">
        <f t="shared" si="0"/>
        <v>7862.2528738927422</v>
      </c>
      <c r="E8" s="5">
        <f t="shared" si="0"/>
        <v>4492.0452335991049</v>
      </c>
      <c r="F8" s="5">
        <f t="shared" si="0"/>
        <v>5181.2323503493672</v>
      </c>
      <c r="G8" s="5">
        <f t="shared" si="0"/>
        <v>6562.9838264193495</v>
      </c>
      <c r="H8" s="5">
        <f t="shared" si="0"/>
        <v>9536.6592894364367</v>
      </c>
      <c r="I8" s="5">
        <f t="shared" si="0"/>
        <v>9171.3895723104051</v>
      </c>
      <c r="J8" s="5">
        <f t="shared" si="0"/>
        <v>9102.7710921104863</v>
      </c>
      <c r="K8" s="6">
        <f t="shared" si="0"/>
        <v>7603.6329289061459</v>
      </c>
    </row>
    <row r="9" spans="1:11" s="10" customFormat="1" x14ac:dyDescent="0.2">
      <c r="A9" s="26" t="s">
        <v>14</v>
      </c>
      <c r="B9" s="1">
        <v>74188575006</v>
      </c>
      <c r="C9" s="1">
        <v>109497534031</v>
      </c>
      <c r="D9" s="1">
        <v>95391987679</v>
      </c>
      <c r="E9" s="1">
        <v>2280974185</v>
      </c>
      <c r="F9" s="1">
        <v>17720429302</v>
      </c>
      <c r="G9" s="1">
        <f>B9+C9+D9+E9+F9</f>
        <v>299079500203</v>
      </c>
      <c r="H9" s="1">
        <v>237385580509</v>
      </c>
      <c r="I9" s="1">
        <v>2674398269</v>
      </c>
      <c r="J9" s="1">
        <v>8625846929</v>
      </c>
      <c r="K9" s="2">
        <v>547765325910</v>
      </c>
    </row>
    <row r="10" spans="1:11" s="10" customFormat="1" x14ac:dyDescent="0.2">
      <c r="A10" s="26" t="s">
        <v>15</v>
      </c>
      <c r="B10" s="1">
        <v>6846550590</v>
      </c>
      <c r="C10" s="1">
        <v>10921533029</v>
      </c>
      <c r="D10" s="1">
        <v>19250840360</v>
      </c>
      <c r="E10" s="1">
        <v>39381202</v>
      </c>
      <c r="F10" s="1">
        <v>899003772</v>
      </c>
      <c r="G10" s="1">
        <f>B10+C10+D10+E10+F10</f>
        <v>37957308953</v>
      </c>
      <c r="H10" s="1">
        <v>55089222332</v>
      </c>
      <c r="I10" s="1">
        <v>82215731</v>
      </c>
      <c r="J10" s="1">
        <v>242166075</v>
      </c>
      <c r="K10" s="2">
        <v>93370913091</v>
      </c>
    </row>
    <row r="11" spans="1:11" s="10" customFormat="1" x14ac:dyDescent="0.2">
      <c r="A11" s="28" t="s">
        <v>16</v>
      </c>
      <c r="B11" s="17">
        <f>B9+B10</f>
        <v>81035125596</v>
      </c>
      <c r="C11" s="17">
        <f>C9+C10</f>
        <v>120419067060</v>
      </c>
      <c r="D11" s="17">
        <f>D9+D10</f>
        <v>114642828039</v>
      </c>
      <c r="E11" s="17">
        <f>E9+E10</f>
        <v>2320355387</v>
      </c>
      <c r="F11" s="17">
        <f>F9+F10</f>
        <v>18619433074</v>
      </c>
      <c r="G11" s="17">
        <f>B11+C11+D11+E11+F11</f>
        <v>337036809156</v>
      </c>
      <c r="H11" s="17">
        <f>H9+H10</f>
        <v>292474802841</v>
      </c>
      <c r="I11" s="17">
        <f>I9+I10</f>
        <v>2756614000</v>
      </c>
      <c r="J11" s="17">
        <f>J9+J10</f>
        <v>8868013004</v>
      </c>
      <c r="K11" s="19">
        <f>K9+K10</f>
        <v>641136239001</v>
      </c>
    </row>
    <row r="12" spans="1:11" s="12" customFormat="1" x14ac:dyDescent="0.2">
      <c r="A12" s="29" t="s">
        <v>19</v>
      </c>
      <c r="B12" s="18">
        <f t="shared" ref="B12:K12" si="1">B10/B11</f>
        <v>8.4488677467268028E-2</v>
      </c>
      <c r="C12" s="18">
        <f t="shared" si="1"/>
        <v>9.0696044203350604E-2</v>
      </c>
      <c r="D12" s="18">
        <f t="shared" si="1"/>
        <v>0.16792014545777878</v>
      </c>
      <c r="E12" s="18">
        <f t="shared" si="1"/>
        <v>1.6972056186150074E-2</v>
      </c>
      <c r="F12" s="18">
        <f t="shared" si="1"/>
        <v>4.8283090490835637E-2</v>
      </c>
      <c r="G12" s="18">
        <f t="shared" si="1"/>
        <v>0.11262066314967745</v>
      </c>
      <c r="H12" s="18">
        <f t="shared" si="1"/>
        <v>0.18835544736463508</v>
      </c>
      <c r="I12" s="18">
        <f t="shared" si="1"/>
        <v>2.9824897863828595E-2</v>
      </c>
      <c r="J12" s="18">
        <f t="shared" si="1"/>
        <v>2.7307816857143615E-2</v>
      </c>
      <c r="K12" s="20">
        <f t="shared" si="1"/>
        <v>0.14563349786074775</v>
      </c>
    </row>
    <row r="13" spans="1:11" s="10" customFormat="1" x14ac:dyDescent="0.2">
      <c r="A13" s="26" t="s">
        <v>11</v>
      </c>
      <c r="B13" s="1">
        <v>13797242277</v>
      </c>
      <c r="C13" s="1">
        <v>18864309980</v>
      </c>
      <c r="D13" s="1">
        <v>27265034929</v>
      </c>
      <c r="E13" s="1">
        <v>49878113</v>
      </c>
      <c r="F13" s="1">
        <v>889687920</v>
      </c>
      <c r="G13" s="1">
        <f>B13+C13+D13+E13+F13</f>
        <v>60866153219</v>
      </c>
      <c r="H13" s="1">
        <v>59449935718</v>
      </c>
      <c r="I13" s="1">
        <v>819985</v>
      </c>
      <c r="J13" s="1">
        <v>172456598</v>
      </c>
      <c r="K13" s="2">
        <v>120489365520</v>
      </c>
    </row>
    <row r="14" spans="1:11" s="10" customFormat="1" ht="13.5" thickBot="1" x14ac:dyDescent="0.25">
      <c r="A14" s="30" t="s">
        <v>21</v>
      </c>
      <c r="B14" s="3">
        <f t="shared" ref="B14:K14" si="2">B10-B13</f>
        <v>-6950691687</v>
      </c>
      <c r="C14" s="3">
        <f t="shared" si="2"/>
        <v>-7942776951</v>
      </c>
      <c r="D14" s="3">
        <f t="shared" si="2"/>
        <v>-8014194569</v>
      </c>
      <c r="E14" s="3">
        <f t="shared" si="2"/>
        <v>-10496911</v>
      </c>
      <c r="F14" s="3">
        <f t="shared" si="2"/>
        <v>9315852</v>
      </c>
      <c r="G14" s="3">
        <f t="shared" si="2"/>
        <v>-22908844266</v>
      </c>
      <c r="H14" s="3">
        <f t="shared" si="2"/>
        <v>-4360713386</v>
      </c>
      <c r="I14" s="3">
        <f t="shared" si="2"/>
        <v>81395746</v>
      </c>
      <c r="J14" s="3">
        <f t="shared" si="2"/>
        <v>69709477</v>
      </c>
      <c r="K14" s="4">
        <f t="shared" si="2"/>
        <v>-27118452429</v>
      </c>
    </row>
    <row r="16" spans="1:11" ht="13.5" thickBot="1" x14ac:dyDescent="0.25"/>
    <row r="17" spans="1:11" s="25" customFormat="1" ht="15" customHeight="1" x14ac:dyDescent="0.2">
      <c r="A17" s="313">
        <v>2009</v>
      </c>
      <c r="B17" s="309" t="s">
        <v>0</v>
      </c>
      <c r="C17" s="309" t="s">
        <v>1</v>
      </c>
      <c r="D17" s="309" t="s">
        <v>2</v>
      </c>
      <c r="E17" s="309" t="s">
        <v>4</v>
      </c>
      <c r="F17" s="309" t="s">
        <v>5</v>
      </c>
      <c r="G17" s="309" t="s">
        <v>18</v>
      </c>
      <c r="H17" s="309" t="s">
        <v>3</v>
      </c>
      <c r="I17" s="309" t="s">
        <v>6</v>
      </c>
      <c r="J17" s="309" t="s">
        <v>7</v>
      </c>
      <c r="K17" s="307" t="s">
        <v>8</v>
      </c>
    </row>
    <row r="18" spans="1:11" s="25" customFormat="1" x14ac:dyDescent="0.2">
      <c r="A18" s="314"/>
      <c r="B18" s="310"/>
      <c r="C18" s="310"/>
      <c r="D18" s="310"/>
      <c r="E18" s="310"/>
      <c r="F18" s="310"/>
      <c r="G18" s="310"/>
      <c r="H18" s="310"/>
      <c r="I18" s="310"/>
      <c r="J18" s="310"/>
      <c r="K18" s="308"/>
    </row>
    <row r="19" spans="1:11" s="10" customFormat="1" x14ac:dyDescent="0.2">
      <c r="A19" s="32" t="s">
        <v>9</v>
      </c>
      <c r="B19" s="15">
        <v>72795</v>
      </c>
      <c r="C19" s="15">
        <v>8827</v>
      </c>
      <c r="D19" s="15">
        <v>1402</v>
      </c>
      <c r="E19" s="15">
        <v>1125</v>
      </c>
      <c r="F19" s="15">
        <v>4593</v>
      </c>
      <c r="G19" s="17">
        <f>B19+C19+D19+E19+F19</f>
        <v>88742</v>
      </c>
      <c r="H19" s="15">
        <v>430</v>
      </c>
      <c r="I19" s="15">
        <v>995</v>
      </c>
      <c r="J19" s="15">
        <v>1153</v>
      </c>
      <c r="K19" s="16">
        <v>91320</v>
      </c>
    </row>
    <row r="20" spans="1:11" s="10" customFormat="1" x14ac:dyDescent="0.2">
      <c r="A20" s="32" t="s">
        <v>10</v>
      </c>
      <c r="B20" s="15">
        <v>131909</v>
      </c>
      <c r="C20" s="15">
        <v>235099</v>
      </c>
      <c r="D20" s="15">
        <v>159380</v>
      </c>
      <c r="E20" s="15">
        <v>3471</v>
      </c>
      <c r="F20" s="15">
        <v>41312</v>
      </c>
      <c r="G20" s="17">
        <f>B20+C20+D20+E20+F20</f>
        <v>571171</v>
      </c>
      <c r="H20" s="15">
        <v>292941</v>
      </c>
      <c r="I20" s="15">
        <v>3895</v>
      </c>
      <c r="J20" s="15">
        <v>21389</v>
      </c>
      <c r="K20" s="16">
        <v>889396</v>
      </c>
    </row>
    <row r="21" spans="1:11" s="11" customFormat="1" x14ac:dyDescent="0.2">
      <c r="A21" s="33" t="s">
        <v>17</v>
      </c>
      <c r="B21" s="21">
        <f>B20/B19</f>
        <v>1.8120612679442269</v>
      </c>
      <c r="C21" s="21">
        <f>C20/C19</f>
        <v>26.634077262943244</v>
      </c>
      <c r="D21" s="21">
        <f>D20/D19</f>
        <v>113.68045649072754</v>
      </c>
      <c r="E21" s="21">
        <f>E20/E19</f>
        <v>3.0853333333333333</v>
      </c>
      <c r="F21" s="21">
        <f>F20/F19</f>
        <v>8.994556934465491</v>
      </c>
      <c r="G21" s="21">
        <f>(B21+C21+D21+E21+F21)/5</f>
        <v>30.841297057882763</v>
      </c>
      <c r="H21" s="21">
        <f>H20/H19</f>
        <v>681.25813953488375</v>
      </c>
      <c r="I21" s="21">
        <f>I20/I19</f>
        <v>3.9145728643216082</v>
      </c>
      <c r="J21" s="21">
        <f>J20/J19</f>
        <v>18.550737207285344</v>
      </c>
      <c r="K21" s="22">
        <f>K20/K19</f>
        <v>9.7393342093736308</v>
      </c>
    </row>
    <row r="22" spans="1:11" s="10" customFormat="1" x14ac:dyDescent="0.2">
      <c r="A22" s="32" t="s">
        <v>12</v>
      </c>
      <c r="B22" s="15">
        <v>82784494167</v>
      </c>
      <c r="C22" s="15">
        <v>46535936092</v>
      </c>
      <c r="D22" s="15">
        <v>63845268115</v>
      </c>
      <c r="E22" s="15">
        <v>1244604765</v>
      </c>
      <c r="F22" s="15">
        <v>7101757526</v>
      </c>
      <c r="G22" s="17">
        <f>B22+C22+D22+E22+F22</f>
        <v>201512060665</v>
      </c>
      <c r="H22" s="15">
        <v>305540466741</v>
      </c>
      <c r="I22" s="15">
        <v>346889623</v>
      </c>
      <c r="J22" s="15">
        <v>4469825677</v>
      </c>
      <c r="K22" s="16">
        <v>511869242706</v>
      </c>
    </row>
    <row r="23" spans="1:11" s="10" customFormat="1" x14ac:dyDescent="0.2">
      <c r="A23" s="32" t="s">
        <v>13</v>
      </c>
      <c r="B23" s="15">
        <v>9194972626</v>
      </c>
      <c r="C23" s="15">
        <v>18475854570</v>
      </c>
      <c r="D23" s="15">
        <v>14985617998</v>
      </c>
      <c r="E23" s="15">
        <v>226474027</v>
      </c>
      <c r="F23" s="15">
        <v>2651328992</v>
      </c>
      <c r="G23" s="17">
        <f>B23+C23+D23+E23+F23</f>
        <v>45534248213</v>
      </c>
      <c r="H23" s="15">
        <v>34544082117</v>
      </c>
      <c r="I23" s="15">
        <v>436827132</v>
      </c>
      <c r="J23" s="15">
        <v>2429182303</v>
      </c>
      <c r="K23" s="16">
        <v>82944339765</v>
      </c>
    </row>
    <row r="24" spans="1:11" s="10" customFormat="1" x14ac:dyDescent="0.2">
      <c r="A24" s="32" t="s">
        <v>20</v>
      </c>
      <c r="B24" s="17">
        <f t="shared" ref="B24:K24" si="3">B23/B20/12</f>
        <v>5808.9115893027265</v>
      </c>
      <c r="C24" s="17">
        <f t="shared" si="3"/>
        <v>6548.9625540729648</v>
      </c>
      <c r="D24" s="17">
        <f t="shared" si="3"/>
        <v>7835.3714382816752</v>
      </c>
      <c r="E24" s="17">
        <f t="shared" si="3"/>
        <v>5437.2905742821467</v>
      </c>
      <c r="F24" s="17">
        <f t="shared" si="3"/>
        <v>5348.1817066873227</v>
      </c>
      <c r="G24" s="17">
        <f t="shared" si="3"/>
        <v>6643.4057128542363</v>
      </c>
      <c r="H24" s="17">
        <f t="shared" si="3"/>
        <v>9826.8030413974138</v>
      </c>
      <c r="I24" s="17">
        <f t="shared" si="3"/>
        <v>9345.8949935815144</v>
      </c>
      <c r="J24" s="17">
        <f t="shared" si="3"/>
        <v>9464.2974698832732</v>
      </c>
      <c r="K24" s="19">
        <f t="shared" si="3"/>
        <v>7771.5981562206262</v>
      </c>
    </row>
    <row r="25" spans="1:11" s="10" customFormat="1" x14ac:dyDescent="0.2">
      <c r="A25" s="32" t="s">
        <v>14</v>
      </c>
      <c r="B25" s="15">
        <v>63731796139</v>
      </c>
      <c r="C25" s="15">
        <v>89487097569</v>
      </c>
      <c r="D25" s="15">
        <v>82762922742</v>
      </c>
      <c r="E25" s="15">
        <v>2021140190</v>
      </c>
      <c r="F25" s="15">
        <v>14873297834</v>
      </c>
      <c r="G25" s="17">
        <f>B25+C25+D25+E25+F25</f>
        <v>252876254474</v>
      </c>
      <c r="H25" s="15">
        <v>211145773427</v>
      </c>
      <c r="I25" s="15">
        <v>2540330681</v>
      </c>
      <c r="J25" s="15">
        <v>8248704514</v>
      </c>
      <c r="K25" s="16">
        <v>474811063096</v>
      </c>
    </row>
    <row r="26" spans="1:11" s="10" customFormat="1" x14ac:dyDescent="0.2">
      <c r="A26" s="32" t="s">
        <v>15</v>
      </c>
      <c r="B26" s="15">
        <v>5697805782</v>
      </c>
      <c r="C26" s="15">
        <v>9805716291</v>
      </c>
      <c r="D26" s="15">
        <v>16375505118</v>
      </c>
      <c r="E26" s="15">
        <v>44910430</v>
      </c>
      <c r="F26" s="15">
        <v>753824286</v>
      </c>
      <c r="G26" s="17">
        <f>B26+C26+D26+E26+F26</f>
        <v>32677761907</v>
      </c>
      <c r="H26" s="15">
        <v>48269372267</v>
      </c>
      <c r="I26" s="15">
        <v>30545266</v>
      </c>
      <c r="J26" s="15">
        <v>66212434</v>
      </c>
      <c r="K26" s="16">
        <v>81043891874</v>
      </c>
    </row>
    <row r="27" spans="1:11" s="10" customFormat="1" x14ac:dyDescent="0.2">
      <c r="A27" s="32" t="s">
        <v>16</v>
      </c>
      <c r="B27" s="17">
        <f>B25+B26</f>
        <v>69429601921</v>
      </c>
      <c r="C27" s="17">
        <f>C25+C26</f>
        <v>99292813860</v>
      </c>
      <c r="D27" s="17">
        <f>D25+D26</f>
        <v>99138427860</v>
      </c>
      <c r="E27" s="17">
        <f>E25+E26</f>
        <v>2066050620</v>
      </c>
      <c r="F27" s="17">
        <f>F25+F26</f>
        <v>15627122120</v>
      </c>
      <c r="G27" s="17">
        <f>B27+C27+D27+E27+F27</f>
        <v>285554016381</v>
      </c>
      <c r="H27" s="17">
        <f>H25+H26</f>
        <v>259415145694</v>
      </c>
      <c r="I27" s="17">
        <f>I25+I26</f>
        <v>2570875947</v>
      </c>
      <c r="J27" s="17">
        <f>J25+J26</f>
        <v>8314916948</v>
      </c>
      <c r="K27" s="19">
        <f>K25+K26</f>
        <v>555854954970</v>
      </c>
    </row>
    <row r="28" spans="1:11" s="12" customFormat="1" x14ac:dyDescent="0.2">
      <c r="A28" s="34" t="s">
        <v>19</v>
      </c>
      <c r="B28" s="18">
        <f t="shared" ref="B28:K28" si="4">B26/B27</f>
        <v>8.2065943406721673E-2</v>
      </c>
      <c r="C28" s="18">
        <f t="shared" si="4"/>
        <v>9.8755548461198578E-2</v>
      </c>
      <c r="D28" s="18">
        <f t="shared" si="4"/>
        <v>0.16517818036336973</v>
      </c>
      <c r="E28" s="18">
        <f t="shared" si="4"/>
        <v>2.1737332844245606E-2</v>
      </c>
      <c r="F28" s="18">
        <f t="shared" si="4"/>
        <v>4.8238202799684785E-2</v>
      </c>
      <c r="G28" s="18">
        <f t="shared" si="4"/>
        <v>0.11443635891081198</v>
      </c>
      <c r="H28" s="18">
        <f t="shared" si="4"/>
        <v>0.18606998499593164</v>
      </c>
      <c r="I28" s="18">
        <f t="shared" si="4"/>
        <v>1.1881267952910682E-2</v>
      </c>
      <c r="J28" s="18">
        <f t="shared" si="4"/>
        <v>7.9630902405977942E-3</v>
      </c>
      <c r="K28" s="20">
        <f t="shared" si="4"/>
        <v>0.14580043075872917</v>
      </c>
    </row>
    <row r="29" spans="1:11" s="10" customFormat="1" x14ac:dyDescent="0.2">
      <c r="A29" s="32" t="s">
        <v>11</v>
      </c>
      <c r="B29" s="15">
        <v>9721783445</v>
      </c>
      <c r="C29" s="15">
        <v>13961549480</v>
      </c>
      <c r="D29" s="15">
        <v>20955338580</v>
      </c>
      <c r="E29" s="15">
        <v>54475257</v>
      </c>
      <c r="F29" s="15">
        <v>626253145</v>
      </c>
      <c r="G29" s="17">
        <f>B29+C29+D29+E29+F29</f>
        <v>45319399907</v>
      </c>
      <c r="H29" s="15">
        <v>47186250484</v>
      </c>
      <c r="I29" s="15">
        <v>1438838</v>
      </c>
      <c r="J29" s="15">
        <v>180223448</v>
      </c>
      <c r="K29" s="16">
        <v>92687312677</v>
      </c>
    </row>
    <row r="30" spans="1:11" s="10" customFormat="1" ht="13.5" thickBot="1" x14ac:dyDescent="0.25">
      <c r="A30" s="35" t="s">
        <v>21</v>
      </c>
      <c r="B30" s="23">
        <f t="shared" ref="B30:K30" si="5">B26-B29</f>
        <v>-4023977663</v>
      </c>
      <c r="C30" s="23">
        <f t="shared" si="5"/>
        <v>-4155833189</v>
      </c>
      <c r="D30" s="23">
        <f t="shared" si="5"/>
        <v>-4579833462</v>
      </c>
      <c r="E30" s="23">
        <f t="shared" si="5"/>
        <v>-9564827</v>
      </c>
      <c r="F30" s="23">
        <f t="shared" si="5"/>
        <v>127571141</v>
      </c>
      <c r="G30" s="23">
        <f t="shared" si="5"/>
        <v>-12641638000</v>
      </c>
      <c r="H30" s="23">
        <f t="shared" si="5"/>
        <v>1083121783</v>
      </c>
      <c r="I30" s="23">
        <f t="shared" si="5"/>
        <v>29106428</v>
      </c>
      <c r="J30" s="23">
        <f t="shared" si="5"/>
        <v>-114011014</v>
      </c>
      <c r="K30" s="24">
        <f t="shared" si="5"/>
        <v>-11643420803</v>
      </c>
    </row>
    <row r="31" spans="1:11" s="10" customFormat="1" x14ac:dyDescent="0.2">
      <c r="A31" s="36"/>
      <c r="G31" s="13"/>
      <c r="K31" s="13"/>
    </row>
    <row r="32" spans="1:11" s="10" customFormat="1" ht="13.5" thickBot="1" x14ac:dyDescent="0.25">
      <c r="A32" s="36"/>
      <c r="G32" s="13"/>
      <c r="K32" s="13"/>
    </row>
    <row r="33" spans="1:11" s="25" customFormat="1" ht="15" customHeight="1" x14ac:dyDescent="0.2">
      <c r="A33" s="313">
        <v>2010</v>
      </c>
      <c r="B33" s="309" t="s">
        <v>0</v>
      </c>
      <c r="C33" s="309" t="s">
        <v>1</v>
      </c>
      <c r="D33" s="309" t="s">
        <v>2</v>
      </c>
      <c r="E33" s="309" t="s">
        <v>4</v>
      </c>
      <c r="F33" s="309" t="s">
        <v>5</v>
      </c>
      <c r="G33" s="309" t="s">
        <v>18</v>
      </c>
      <c r="H33" s="309" t="s">
        <v>3</v>
      </c>
      <c r="I33" s="309" t="s">
        <v>6</v>
      </c>
      <c r="J33" s="309" t="s">
        <v>7</v>
      </c>
      <c r="K33" s="307" t="s">
        <v>8</v>
      </c>
    </row>
    <row r="34" spans="1:11" s="25" customFormat="1" x14ac:dyDescent="0.2">
      <c r="A34" s="314"/>
      <c r="B34" s="310"/>
      <c r="C34" s="310"/>
      <c r="D34" s="310"/>
      <c r="E34" s="310"/>
      <c r="F34" s="310"/>
      <c r="G34" s="310"/>
      <c r="H34" s="310"/>
      <c r="I34" s="310"/>
      <c r="J34" s="310"/>
      <c r="K34" s="308"/>
    </row>
    <row r="35" spans="1:11" s="10" customFormat="1" x14ac:dyDescent="0.2">
      <c r="A35" s="32" t="s">
        <v>9</v>
      </c>
      <c r="B35" s="15">
        <v>78060</v>
      </c>
      <c r="C35" s="15">
        <v>8565</v>
      </c>
      <c r="D35" s="15">
        <v>1337</v>
      </c>
      <c r="E35" s="15">
        <v>1244</v>
      </c>
      <c r="F35" s="15">
        <v>4690</v>
      </c>
      <c r="G35" s="17">
        <f>B35+C35+D35+E35+F35</f>
        <v>93896</v>
      </c>
      <c r="H35" s="15">
        <v>370</v>
      </c>
      <c r="I35" s="15">
        <v>1130</v>
      </c>
      <c r="J35" s="15">
        <v>1266</v>
      </c>
      <c r="K35" s="16">
        <v>96662</v>
      </c>
    </row>
    <row r="36" spans="1:11" s="10" customFormat="1" x14ac:dyDescent="0.2">
      <c r="A36" s="32" t="s">
        <v>10</v>
      </c>
      <c r="B36" s="15">
        <v>134682</v>
      </c>
      <c r="C36" s="15">
        <v>226268</v>
      </c>
      <c r="D36" s="15">
        <v>151872</v>
      </c>
      <c r="E36" s="15">
        <v>3279</v>
      </c>
      <c r="F36" s="15">
        <v>38894</v>
      </c>
      <c r="G36" s="17">
        <f>B36+C36+D36+E36+F36</f>
        <v>554995</v>
      </c>
      <c r="H36" s="15">
        <v>279414</v>
      </c>
      <c r="I36" s="15">
        <v>4219</v>
      </c>
      <c r="J36" s="15">
        <v>21166</v>
      </c>
      <c r="K36" s="16">
        <v>859794</v>
      </c>
    </row>
    <row r="37" spans="1:11" s="11" customFormat="1" x14ac:dyDescent="0.2">
      <c r="A37" s="33" t="s">
        <v>17</v>
      </c>
      <c r="B37" s="21">
        <f>B36/B35</f>
        <v>1.7253651037663336</v>
      </c>
      <c r="C37" s="21">
        <f>C36/C35</f>
        <v>26.417746643315819</v>
      </c>
      <c r="D37" s="21">
        <f>D36/D35</f>
        <v>113.59162303664921</v>
      </c>
      <c r="E37" s="21">
        <f>E36/E35</f>
        <v>2.6358520900321545</v>
      </c>
      <c r="F37" s="21">
        <f>F36/F35</f>
        <v>8.292963752665246</v>
      </c>
      <c r="G37" s="21">
        <f>(B37+C37+D37+E37+F37)/5</f>
        <v>30.532710125285757</v>
      </c>
      <c r="H37" s="21">
        <f>H36/H35</f>
        <v>755.17297297297296</v>
      </c>
      <c r="I37" s="21">
        <f>I36/I35</f>
        <v>3.7336283185840706</v>
      </c>
      <c r="J37" s="21">
        <f>J36/J35</f>
        <v>16.718799368088469</v>
      </c>
      <c r="K37" s="22">
        <f>K36/K35</f>
        <v>8.8948500962115418</v>
      </c>
    </row>
    <row r="38" spans="1:11" s="10" customFormat="1" x14ac:dyDescent="0.2">
      <c r="A38" s="32" t="s">
        <v>12</v>
      </c>
      <c r="B38" s="15">
        <v>92883102275</v>
      </c>
      <c r="C38" s="15">
        <v>47284734386</v>
      </c>
      <c r="D38" s="15">
        <v>68620169005</v>
      </c>
      <c r="E38" s="15">
        <v>1280296770</v>
      </c>
      <c r="F38" s="15">
        <v>7338373096</v>
      </c>
      <c r="G38" s="17">
        <f>B38+C38+D38+E38+F38</f>
        <v>217406675532</v>
      </c>
      <c r="H38" s="15">
        <v>305001124201</v>
      </c>
      <c r="I38" s="15">
        <v>367112901</v>
      </c>
      <c r="J38" s="15">
        <v>4443440572</v>
      </c>
      <c r="K38" s="16">
        <v>527218353206</v>
      </c>
    </row>
    <row r="39" spans="1:11" s="10" customFormat="1" x14ac:dyDescent="0.2">
      <c r="A39" s="32" t="s">
        <v>13</v>
      </c>
      <c r="B39" s="15">
        <v>9134109467</v>
      </c>
      <c r="C39" s="15">
        <v>17774538283</v>
      </c>
      <c r="D39" s="15">
        <v>14654910485</v>
      </c>
      <c r="E39" s="15">
        <v>209556891</v>
      </c>
      <c r="F39" s="15">
        <v>2476840911</v>
      </c>
      <c r="G39" s="17">
        <f>B39+C39+D39+E39+F39</f>
        <v>44249956037</v>
      </c>
      <c r="H39" s="15">
        <v>32928433844</v>
      </c>
      <c r="I39" s="15">
        <v>471766390</v>
      </c>
      <c r="J39" s="15">
        <v>2380662724</v>
      </c>
      <c r="K39" s="16">
        <v>80030818995</v>
      </c>
    </row>
    <row r="40" spans="1:11" s="10" customFormat="1" x14ac:dyDescent="0.2">
      <c r="A40" s="32" t="s">
        <v>20</v>
      </c>
      <c r="B40" s="17">
        <f t="shared" ref="B40:K40" si="6">B39/B36/12</f>
        <v>5651.6519573266414</v>
      </c>
      <c r="C40" s="17">
        <f t="shared" si="6"/>
        <v>6546.2704561994333</v>
      </c>
      <c r="D40" s="17">
        <f t="shared" si="6"/>
        <v>8041.2619865193492</v>
      </c>
      <c r="E40" s="17">
        <f t="shared" si="6"/>
        <v>5325.7317017383348</v>
      </c>
      <c r="F40" s="17">
        <f t="shared" si="6"/>
        <v>5306.8187702473388</v>
      </c>
      <c r="G40" s="17">
        <f t="shared" si="6"/>
        <v>6644.1974007273338</v>
      </c>
      <c r="H40" s="17">
        <f t="shared" si="6"/>
        <v>9820.6824055583002</v>
      </c>
      <c r="I40" s="17">
        <f t="shared" si="6"/>
        <v>9318.2900766374332</v>
      </c>
      <c r="J40" s="17">
        <f t="shared" si="6"/>
        <v>9372.9831018299792</v>
      </c>
      <c r="K40" s="19">
        <f t="shared" si="6"/>
        <v>7756.7823411770732</v>
      </c>
    </row>
    <row r="41" spans="1:11" s="10" customFormat="1" x14ac:dyDescent="0.2">
      <c r="A41" s="32" t="s">
        <v>14</v>
      </c>
      <c r="B41" s="15">
        <v>60657969832</v>
      </c>
      <c r="C41" s="15">
        <v>81702111384</v>
      </c>
      <c r="D41" s="15">
        <v>76768034176</v>
      </c>
      <c r="E41" s="15">
        <v>1913024809</v>
      </c>
      <c r="F41" s="15">
        <v>13594489504</v>
      </c>
      <c r="G41" s="17">
        <f>B41+C41+D41+E41+F41</f>
        <v>234635629705</v>
      </c>
      <c r="H41" s="15">
        <v>206064726046</v>
      </c>
      <c r="I41" s="15">
        <v>2710591981</v>
      </c>
      <c r="J41" s="15">
        <v>8709222321</v>
      </c>
      <c r="K41" s="16">
        <v>452120170053</v>
      </c>
    </row>
    <row r="42" spans="1:11" s="10" customFormat="1" x14ac:dyDescent="0.2">
      <c r="A42" s="32" t="s">
        <v>15</v>
      </c>
      <c r="B42" s="15">
        <v>6406742997</v>
      </c>
      <c r="C42" s="15">
        <v>10710910865</v>
      </c>
      <c r="D42" s="15">
        <v>18867160432</v>
      </c>
      <c r="E42" s="15">
        <v>51357548</v>
      </c>
      <c r="F42" s="15">
        <v>916748788</v>
      </c>
      <c r="G42" s="17">
        <f>B42+C42+D42+E42+F42</f>
        <v>36952920630</v>
      </c>
      <c r="H42" s="15">
        <v>53085415754</v>
      </c>
      <c r="I42" s="15">
        <v>45754461</v>
      </c>
      <c r="J42" s="15">
        <v>75415027</v>
      </c>
      <c r="K42" s="16">
        <v>90159505872</v>
      </c>
    </row>
    <row r="43" spans="1:11" s="10" customFormat="1" x14ac:dyDescent="0.2">
      <c r="A43" s="32" t="s">
        <v>16</v>
      </c>
      <c r="B43" s="17">
        <f>B41+B42</f>
        <v>67064712829</v>
      </c>
      <c r="C43" s="17">
        <f>C41+C42</f>
        <v>92413022249</v>
      </c>
      <c r="D43" s="17">
        <f>D41+D42</f>
        <v>95635194608</v>
      </c>
      <c r="E43" s="17">
        <f>E41+E42</f>
        <v>1964382357</v>
      </c>
      <c r="F43" s="17">
        <f>F41+F42</f>
        <v>14511238292</v>
      </c>
      <c r="G43" s="17">
        <f>B43+C43+D43+E43+F43</f>
        <v>271588550335</v>
      </c>
      <c r="H43" s="17">
        <f>H41+H42</f>
        <v>259150141800</v>
      </c>
      <c r="I43" s="17">
        <f>I41+I42</f>
        <v>2756346442</v>
      </c>
      <c r="J43" s="17">
        <f>J41+J42</f>
        <v>8784637348</v>
      </c>
      <c r="K43" s="19">
        <f>K41+K42</f>
        <v>542279675925</v>
      </c>
    </row>
    <row r="44" spans="1:11" s="12" customFormat="1" x14ac:dyDescent="0.2">
      <c r="A44" s="34" t="s">
        <v>19</v>
      </c>
      <c r="B44" s="18">
        <f t="shared" ref="B44:K44" si="7">B42/B43</f>
        <v>9.5530760167955392E-2</v>
      </c>
      <c r="C44" s="18">
        <f t="shared" si="7"/>
        <v>0.11590261420236045</v>
      </c>
      <c r="D44" s="18">
        <f t="shared" si="7"/>
        <v>0.19728260615074589</v>
      </c>
      <c r="E44" s="18">
        <f t="shared" si="7"/>
        <v>2.6144374498676074E-2</v>
      </c>
      <c r="F44" s="18">
        <f t="shared" si="7"/>
        <v>6.317509019925617E-2</v>
      </c>
      <c r="G44" s="18">
        <f t="shared" si="7"/>
        <v>0.1360621446832688</v>
      </c>
      <c r="H44" s="18">
        <f t="shared" si="7"/>
        <v>0.20484424737443843</v>
      </c>
      <c r="I44" s="18">
        <f t="shared" si="7"/>
        <v>1.6599677131587512E-2</v>
      </c>
      <c r="J44" s="18">
        <f t="shared" si="7"/>
        <v>8.5848765307505563E-3</v>
      </c>
      <c r="K44" s="20">
        <f t="shared" si="7"/>
        <v>0.16626016034661331</v>
      </c>
    </row>
    <row r="45" spans="1:11" s="10" customFormat="1" x14ac:dyDescent="0.2">
      <c r="A45" s="32" t="s">
        <v>11</v>
      </c>
      <c r="B45" s="15">
        <v>9438761764</v>
      </c>
      <c r="C45" s="15">
        <v>13265300062</v>
      </c>
      <c r="D45" s="15">
        <v>20645320182</v>
      </c>
      <c r="E45" s="15">
        <v>73200523</v>
      </c>
      <c r="F45" s="15">
        <v>551761729</v>
      </c>
      <c r="G45" s="17">
        <f>B45+C45+D45+E45+F45</f>
        <v>43974344260</v>
      </c>
      <c r="H45" s="15">
        <v>44557385423</v>
      </c>
      <c r="I45" s="15">
        <v>1255591</v>
      </c>
      <c r="J45" s="15">
        <v>180175792</v>
      </c>
      <c r="K45" s="16">
        <v>88713161066</v>
      </c>
    </row>
    <row r="46" spans="1:11" s="10" customFormat="1" ht="13.5" thickBot="1" x14ac:dyDescent="0.25">
      <c r="A46" s="35" t="s">
        <v>21</v>
      </c>
      <c r="B46" s="23">
        <f t="shared" ref="B46:K46" si="8">B42-B45</f>
        <v>-3032018767</v>
      </c>
      <c r="C46" s="23">
        <f t="shared" si="8"/>
        <v>-2554389197</v>
      </c>
      <c r="D46" s="23">
        <f t="shared" si="8"/>
        <v>-1778159750</v>
      </c>
      <c r="E46" s="23">
        <f t="shared" si="8"/>
        <v>-21842975</v>
      </c>
      <c r="F46" s="23">
        <f t="shared" si="8"/>
        <v>364987059</v>
      </c>
      <c r="G46" s="23">
        <f t="shared" si="8"/>
        <v>-7021423630</v>
      </c>
      <c r="H46" s="23">
        <f t="shared" si="8"/>
        <v>8528030331</v>
      </c>
      <c r="I46" s="23">
        <f t="shared" si="8"/>
        <v>44498870</v>
      </c>
      <c r="J46" s="23">
        <f t="shared" si="8"/>
        <v>-104760765</v>
      </c>
      <c r="K46" s="24">
        <f t="shared" si="8"/>
        <v>1446344806</v>
      </c>
    </row>
    <row r="47" spans="1:11" s="10" customFormat="1" x14ac:dyDescent="0.2">
      <c r="A47" s="36"/>
      <c r="G47" s="13"/>
      <c r="K47" s="13"/>
    </row>
    <row r="48" spans="1:11" s="10" customFormat="1" ht="13.5" thickBot="1" x14ac:dyDescent="0.25">
      <c r="A48" s="36"/>
      <c r="G48" s="13"/>
      <c r="K48" s="13"/>
    </row>
    <row r="49" spans="1:11" s="25" customFormat="1" ht="15" customHeight="1" x14ac:dyDescent="0.2">
      <c r="A49" s="311">
        <v>2011</v>
      </c>
      <c r="B49" s="309" t="s">
        <v>0</v>
      </c>
      <c r="C49" s="309" t="s">
        <v>1</v>
      </c>
      <c r="D49" s="309" t="s">
        <v>2</v>
      </c>
      <c r="E49" s="309" t="s">
        <v>4</v>
      </c>
      <c r="F49" s="309" t="s">
        <v>5</v>
      </c>
      <c r="G49" s="309" t="s">
        <v>18</v>
      </c>
      <c r="H49" s="309" t="s">
        <v>3</v>
      </c>
      <c r="I49" s="309" t="s">
        <v>6</v>
      </c>
      <c r="J49" s="309" t="s">
        <v>7</v>
      </c>
      <c r="K49" s="307" t="s">
        <v>8</v>
      </c>
    </row>
    <row r="50" spans="1:11" s="25" customFormat="1" x14ac:dyDescent="0.2">
      <c r="A50" s="312"/>
      <c r="B50" s="310"/>
      <c r="C50" s="310"/>
      <c r="D50" s="310"/>
      <c r="E50" s="310"/>
      <c r="F50" s="310"/>
      <c r="G50" s="310"/>
      <c r="H50" s="310"/>
      <c r="I50" s="310"/>
      <c r="J50" s="310"/>
      <c r="K50" s="308"/>
    </row>
    <row r="51" spans="1:11" s="10" customFormat="1" x14ac:dyDescent="0.2">
      <c r="A51" s="32" t="s">
        <v>9</v>
      </c>
      <c r="B51" s="15">
        <v>81640</v>
      </c>
      <c r="C51" s="15">
        <v>8631</v>
      </c>
      <c r="D51" s="15">
        <v>1301</v>
      </c>
      <c r="E51" s="15">
        <v>1347</v>
      </c>
      <c r="F51" s="15">
        <v>4494</v>
      </c>
      <c r="G51" s="17">
        <f>B51+C51+D51+E51+F51</f>
        <v>97413</v>
      </c>
      <c r="H51" s="15">
        <v>360</v>
      </c>
      <c r="I51" s="15">
        <v>1186</v>
      </c>
      <c r="J51" s="15">
        <v>1347</v>
      </c>
      <c r="K51" s="16">
        <v>100306</v>
      </c>
    </row>
    <row r="52" spans="1:11" s="10" customFormat="1" x14ac:dyDescent="0.2">
      <c r="A52" s="32" t="s">
        <v>10</v>
      </c>
      <c r="B52" s="15">
        <v>137142</v>
      </c>
      <c r="C52" s="15">
        <v>237091</v>
      </c>
      <c r="D52" s="15">
        <v>153728</v>
      </c>
      <c r="E52" s="15">
        <v>3480</v>
      </c>
      <c r="F52" s="15">
        <v>36789</v>
      </c>
      <c r="G52" s="17">
        <f>B52+C52+D52+E52+F52</f>
        <v>568230</v>
      </c>
      <c r="H52" s="15">
        <v>273134</v>
      </c>
      <c r="I52" s="15">
        <v>4378</v>
      </c>
      <c r="J52" s="15">
        <v>21916</v>
      </c>
      <c r="K52" s="16">
        <v>867658</v>
      </c>
    </row>
    <row r="53" spans="1:11" s="11" customFormat="1" x14ac:dyDescent="0.2">
      <c r="A53" s="33" t="s">
        <v>17</v>
      </c>
      <c r="B53" s="21">
        <f>B52/B51</f>
        <v>1.6798383145516904</v>
      </c>
      <c r="C53" s="21">
        <f>C52/C51</f>
        <v>27.469702236125595</v>
      </c>
      <c r="D53" s="21">
        <f>D52/D51</f>
        <v>118.16141429669484</v>
      </c>
      <c r="E53" s="21">
        <f>E52/E51</f>
        <v>2.5835189309576836</v>
      </c>
      <c r="F53" s="21">
        <f>F52/F51</f>
        <v>8.1862483311081444</v>
      </c>
      <c r="G53" s="21">
        <f>(B53+C53+D53+E53+F53)/5</f>
        <v>31.616144421887594</v>
      </c>
      <c r="H53" s="21">
        <f>H52/H51</f>
        <v>758.70555555555552</v>
      </c>
      <c r="I53" s="21">
        <f>I52/I51</f>
        <v>3.6913996627318717</v>
      </c>
      <c r="J53" s="21">
        <f>J52/J51</f>
        <v>16.270230141054196</v>
      </c>
      <c r="K53" s="22">
        <f>K52/K51</f>
        <v>8.6501106613761891</v>
      </c>
    </row>
    <row r="54" spans="1:11" s="10" customFormat="1" x14ac:dyDescent="0.2">
      <c r="A54" s="32" t="s">
        <v>12</v>
      </c>
      <c r="B54" s="15">
        <v>98378601769</v>
      </c>
      <c r="C54" s="15">
        <v>48209827315</v>
      </c>
      <c r="D54" s="15">
        <v>72839299447</v>
      </c>
      <c r="E54" s="15">
        <v>1350645068</v>
      </c>
      <c r="F54" s="15">
        <v>7055231543</v>
      </c>
      <c r="G54" s="17">
        <f>B54+C54+D54+E54+F54</f>
        <v>227833605142</v>
      </c>
      <c r="H54" s="15">
        <v>306964624833</v>
      </c>
      <c r="I54" s="15">
        <v>379757108</v>
      </c>
      <c r="J54" s="15">
        <v>4634901959</v>
      </c>
      <c r="K54" s="16">
        <v>539812889042</v>
      </c>
    </row>
    <row r="55" spans="1:11" s="10" customFormat="1" x14ac:dyDescent="0.2">
      <c r="A55" s="32" t="s">
        <v>13</v>
      </c>
      <c r="B55" s="15">
        <v>9200538736</v>
      </c>
      <c r="C55" s="15">
        <v>18538516506</v>
      </c>
      <c r="D55" s="15">
        <v>15183819941</v>
      </c>
      <c r="E55" s="15">
        <v>219309376</v>
      </c>
      <c r="F55" s="15">
        <v>2342563406</v>
      </c>
      <c r="G55" s="17">
        <f>B55+C55+D55+E55+F55</f>
        <v>45484747965</v>
      </c>
      <c r="H55" s="15">
        <v>32684745748</v>
      </c>
      <c r="I55" s="15">
        <v>493252055</v>
      </c>
      <c r="J55" s="15">
        <v>2524551085</v>
      </c>
      <c r="K55" s="16">
        <v>81187296853</v>
      </c>
    </row>
    <row r="56" spans="1:11" s="10" customFormat="1" x14ac:dyDescent="0.2">
      <c r="A56" s="32" t="s">
        <v>20</v>
      </c>
      <c r="B56" s="17">
        <f t="shared" ref="B56:K56" si="9">B55/B52/12</f>
        <v>5590.6400762226986</v>
      </c>
      <c r="C56" s="17">
        <f t="shared" si="9"/>
        <v>6515.9638092546738</v>
      </c>
      <c r="D56" s="17">
        <f t="shared" si="9"/>
        <v>8230.890458580523</v>
      </c>
      <c r="E56" s="17">
        <f t="shared" si="9"/>
        <v>5251.6613026819923</v>
      </c>
      <c r="F56" s="17">
        <f t="shared" si="9"/>
        <v>5306.3039812625148</v>
      </c>
      <c r="G56" s="17">
        <f t="shared" si="9"/>
        <v>6670.5307071960297</v>
      </c>
      <c r="H56" s="17">
        <f t="shared" si="9"/>
        <v>9972.1338695780578</v>
      </c>
      <c r="I56" s="17">
        <f t="shared" si="9"/>
        <v>9388.8391769453319</v>
      </c>
      <c r="J56" s="17">
        <f t="shared" si="9"/>
        <v>9599.3455504349931</v>
      </c>
      <c r="K56" s="19">
        <f t="shared" si="9"/>
        <v>7797.5516517836904</v>
      </c>
    </row>
    <row r="57" spans="1:11" s="10" customFormat="1" x14ac:dyDescent="0.2">
      <c r="A57" s="32" t="s">
        <v>14</v>
      </c>
      <c r="B57" s="15">
        <v>63399006260</v>
      </c>
      <c r="C57" s="15">
        <v>84627196283</v>
      </c>
      <c r="D57" s="15">
        <v>81273808054</v>
      </c>
      <c r="E57" s="15">
        <v>2209007594</v>
      </c>
      <c r="F57" s="15">
        <v>13307929609</v>
      </c>
      <c r="G57" s="17">
        <f>B57+C57+D57+E57+F57</f>
        <v>244816947800</v>
      </c>
      <c r="H57" s="15">
        <v>211681797362</v>
      </c>
      <c r="I57" s="15">
        <v>2834128911</v>
      </c>
      <c r="J57" s="15">
        <v>9052084286</v>
      </c>
      <c r="K57" s="16">
        <v>468384958359</v>
      </c>
    </row>
    <row r="58" spans="1:11" s="10" customFormat="1" x14ac:dyDescent="0.2">
      <c r="A58" s="32" t="s">
        <v>15</v>
      </c>
      <c r="B58" s="15">
        <v>7834539192</v>
      </c>
      <c r="C58" s="15">
        <v>12802058232</v>
      </c>
      <c r="D58" s="15">
        <v>19697331518</v>
      </c>
      <c r="E58" s="15">
        <v>61903327</v>
      </c>
      <c r="F58" s="15">
        <v>1131804135</v>
      </c>
      <c r="G58" s="17">
        <f>B58+C58+D58+E58+F58</f>
        <v>41527636404</v>
      </c>
      <c r="H58" s="15">
        <v>55747578041</v>
      </c>
      <c r="I58" s="15">
        <v>43420351</v>
      </c>
      <c r="J58" s="15">
        <v>106222335</v>
      </c>
      <c r="K58" s="16">
        <v>97424857131</v>
      </c>
    </row>
    <row r="59" spans="1:11" s="10" customFormat="1" x14ac:dyDescent="0.2">
      <c r="A59" s="32" t="s">
        <v>16</v>
      </c>
      <c r="B59" s="17">
        <f>B57+B58</f>
        <v>71233545452</v>
      </c>
      <c r="C59" s="17">
        <f>C57+C58</f>
        <v>97429254515</v>
      </c>
      <c r="D59" s="17">
        <f>D57+D58</f>
        <v>100971139572</v>
      </c>
      <c r="E59" s="17">
        <f>E57+E58</f>
        <v>2270910921</v>
      </c>
      <c r="F59" s="17">
        <f>F57+F58</f>
        <v>14439733744</v>
      </c>
      <c r="G59" s="17">
        <f>B59+C59+D59+E59+F59</f>
        <v>286344584204</v>
      </c>
      <c r="H59" s="17">
        <f>H57+H58</f>
        <v>267429375403</v>
      </c>
      <c r="I59" s="17">
        <f>I57+I58</f>
        <v>2877549262</v>
      </c>
      <c r="J59" s="17">
        <f>J57+J58</f>
        <v>9158306621</v>
      </c>
      <c r="K59" s="19">
        <f>K57+K58</f>
        <v>565809815490</v>
      </c>
    </row>
    <row r="60" spans="1:11" s="12" customFormat="1" x14ac:dyDescent="0.2">
      <c r="A60" s="34" t="s">
        <v>19</v>
      </c>
      <c r="B60" s="18">
        <f t="shared" ref="B60:K60" si="10">B58/B59</f>
        <v>0.10998384458175291</v>
      </c>
      <c r="C60" s="18">
        <f t="shared" si="10"/>
        <v>0.13139850341386963</v>
      </c>
      <c r="D60" s="18">
        <f t="shared" si="10"/>
        <v>0.19507882748965436</v>
      </c>
      <c r="E60" s="18">
        <f t="shared" si="10"/>
        <v>2.7259249329225452E-2</v>
      </c>
      <c r="F60" s="18">
        <f t="shared" si="10"/>
        <v>7.8381232996784816E-2</v>
      </c>
      <c r="G60" s="18">
        <f t="shared" si="10"/>
        <v>0.14502679182650277</v>
      </c>
      <c r="H60" s="18">
        <f t="shared" si="10"/>
        <v>0.20845719718333766</v>
      </c>
      <c r="I60" s="18">
        <f t="shared" si="10"/>
        <v>1.5089351057650113E-2</v>
      </c>
      <c r="J60" s="18">
        <f t="shared" si="10"/>
        <v>1.159846895237512E-2</v>
      </c>
      <c r="K60" s="20">
        <f t="shared" si="10"/>
        <v>0.17218658012609517</v>
      </c>
    </row>
    <row r="61" spans="1:11" s="10" customFormat="1" x14ac:dyDescent="0.2">
      <c r="A61" s="32" t="s">
        <v>11</v>
      </c>
      <c r="B61" s="15">
        <v>10343893631</v>
      </c>
      <c r="C61" s="15">
        <v>14473317016</v>
      </c>
      <c r="D61" s="15">
        <v>22215547404</v>
      </c>
      <c r="E61" s="15">
        <v>39703786</v>
      </c>
      <c r="F61" s="15">
        <v>624989353</v>
      </c>
      <c r="G61" s="17">
        <f>B61+C61+D61+E61+F61</f>
        <v>47697451190</v>
      </c>
      <c r="H61" s="15">
        <v>47516957980</v>
      </c>
      <c r="I61" s="15">
        <v>302831</v>
      </c>
      <c r="J61" s="15">
        <v>189233843</v>
      </c>
      <c r="K61" s="16">
        <v>95403945844</v>
      </c>
    </row>
    <row r="62" spans="1:11" s="10" customFormat="1" ht="13.5" thickBot="1" x14ac:dyDescent="0.25">
      <c r="A62" s="35" t="s">
        <v>21</v>
      </c>
      <c r="B62" s="23">
        <f t="shared" ref="B62:K62" si="11">B58-B61</f>
        <v>-2509354439</v>
      </c>
      <c r="C62" s="23">
        <f t="shared" si="11"/>
        <v>-1671258784</v>
      </c>
      <c r="D62" s="23">
        <f t="shared" si="11"/>
        <v>-2518215886</v>
      </c>
      <c r="E62" s="23">
        <f t="shared" si="11"/>
        <v>22199541</v>
      </c>
      <c r="F62" s="23">
        <f t="shared" si="11"/>
        <v>506814782</v>
      </c>
      <c r="G62" s="23">
        <f t="shared" si="11"/>
        <v>-6169814786</v>
      </c>
      <c r="H62" s="23">
        <f t="shared" si="11"/>
        <v>8230620061</v>
      </c>
      <c r="I62" s="23">
        <f t="shared" si="11"/>
        <v>43117520</v>
      </c>
      <c r="J62" s="23">
        <f t="shared" si="11"/>
        <v>-83011508</v>
      </c>
      <c r="K62" s="24">
        <f t="shared" si="11"/>
        <v>2020911287</v>
      </c>
    </row>
    <row r="63" spans="1:11" s="10" customFormat="1" ht="13.5" thickBot="1" x14ac:dyDescent="0.25">
      <c r="A63" s="249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s="25" customFormat="1" ht="15" customHeight="1" x14ac:dyDescent="0.2">
      <c r="A64" s="311">
        <v>2012</v>
      </c>
      <c r="B64" s="309" t="s">
        <v>0</v>
      </c>
      <c r="C64" s="309" t="s">
        <v>1</v>
      </c>
      <c r="D64" s="309" t="s">
        <v>2</v>
      </c>
      <c r="E64" s="309" t="s">
        <v>4</v>
      </c>
      <c r="F64" s="309" t="s">
        <v>5</v>
      </c>
      <c r="G64" s="309" t="s">
        <v>18</v>
      </c>
      <c r="H64" s="309" t="s">
        <v>3</v>
      </c>
      <c r="I64" s="309" t="s">
        <v>6</v>
      </c>
      <c r="J64" s="309" t="s">
        <v>7</v>
      </c>
      <c r="K64" s="307" t="s">
        <v>8</v>
      </c>
    </row>
    <row r="65" spans="1:12" s="25" customFormat="1" x14ac:dyDescent="0.2">
      <c r="A65" s="312"/>
      <c r="B65" s="310"/>
      <c r="C65" s="310"/>
      <c r="D65" s="310"/>
      <c r="E65" s="310"/>
      <c r="F65" s="310"/>
      <c r="G65" s="310"/>
      <c r="H65" s="310"/>
      <c r="I65" s="310"/>
      <c r="J65" s="310"/>
      <c r="K65" s="308"/>
    </row>
    <row r="66" spans="1:12" s="10" customFormat="1" x14ac:dyDescent="0.2">
      <c r="A66" s="32" t="s">
        <v>9</v>
      </c>
      <c r="B66" s="50">
        <v>78819</v>
      </c>
      <c r="C66" s="50">
        <v>8223</v>
      </c>
      <c r="D66" s="50">
        <v>1268</v>
      </c>
      <c r="E66" s="50">
        <v>1198</v>
      </c>
      <c r="F66" s="50">
        <v>4248</v>
      </c>
      <c r="G66" s="17">
        <f>B66+C66+D66+E66+F66</f>
        <v>93756</v>
      </c>
      <c r="H66" s="50">
        <v>340</v>
      </c>
      <c r="I66" s="50">
        <v>1210</v>
      </c>
      <c r="J66" s="50">
        <v>1409</v>
      </c>
      <c r="K66" s="51">
        <v>96715</v>
      </c>
    </row>
    <row r="67" spans="1:12" s="10" customFormat="1" x14ac:dyDescent="0.2">
      <c r="A67" s="32" t="s">
        <v>10</v>
      </c>
      <c r="B67" s="50">
        <v>133698</v>
      </c>
      <c r="C67" s="50">
        <v>221961</v>
      </c>
      <c r="D67" s="50">
        <v>144976</v>
      </c>
      <c r="E67" s="50">
        <v>2793</v>
      </c>
      <c r="F67" s="50">
        <v>34432</v>
      </c>
      <c r="G67" s="17">
        <f>B67+C67+D67+E67+F67</f>
        <v>537860</v>
      </c>
      <c r="H67" s="50">
        <v>262736</v>
      </c>
      <c r="I67" s="50">
        <v>4441</v>
      </c>
      <c r="J67" s="50">
        <v>24497</v>
      </c>
      <c r="K67" s="51">
        <v>829534</v>
      </c>
    </row>
    <row r="68" spans="1:12" s="11" customFormat="1" x14ac:dyDescent="0.2">
      <c r="A68" s="33" t="s">
        <v>17</v>
      </c>
      <c r="B68" s="21">
        <f>B67/B66</f>
        <v>1.6962661287253074</v>
      </c>
      <c r="C68" s="21">
        <f>C67/C66</f>
        <v>26.992703392922291</v>
      </c>
      <c r="D68" s="21">
        <f>D67/D66</f>
        <v>114.33438485804416</v>
      </c>
      <c r="E68" s="21">
        <f>E67/E66</f>
        <v>2.3313856427378963</v>
      </c>
      <c r="F68" s="21">
        <f>F67/F66</f>
        <v>8.1054613935969861</v>
      </c>
      <c r="G68" s="21">
        <f>(B68+C68+D68+E68+F68)/5</f>
        <v>30.69204028320533</v>
      </c>
      <c r="H68" s="21">
        <f>H67/H66</f>
        <v>772.75294117647059</v>
      </c>
      <c r="I68" s="21">
        <f>I67/I66</f>
        <v>3.6702479338842977</v>
      </c>
      <c r="J68" s="21">
        <f>J67/J66</f>
        <v>17.386089425124201</v>
      </c>
      <c r="K68" s="22">
        <f>K67/K66</f>
        <v>8.5770976580675171</v>
      </c>
    </row>
    <row r="69" spans="1:12" s="10" customFormat="1" x14ac:dyDescent="0.2">
      <c r="A69" s="32" t="s">
        <v>12</v>
      </c>
      <c r="B69" s="50">
        <v>98464623373</v>
      </c>
      <c r="C69" s="50">
        <v>47317953341</v>
      </c>
      <c r="D69" s="50">
        <v>72655933732</v>
      </c>
      <c r="E69" s="50">
        <v>1105726132</v>
      </c>
      <c r="F69" s="50">
        <v>6886951134</v>
      </c>
      <c r="G69" s="17">
        <f>B69+C69+D69+E69+F69</f>
        <v>226431187712</v>
      </c>
      <c r="H69" s="50">
        <v>297668096033</v>
      </c>
      <c r="I69" s="50">
        <v>364878421</v>
      </c>
      <c r="J69" s="50">
        <v>5882831914</v>
      </c>
      <c r="K69" s="51">
        <v>530346994080</v>
      </c>
    </row>
    <row r="70" spans="1:12" s="10" customFormat="1" x14ac:dyDescent="0.2">
      <c r="A70" s="32" t="s">
        <v>13</v>
      </c>
      <c r="B70" s="50">
        <v>8865620734</v>
      </c>
      <c r="C70" s="50">
        <v>17427463733</v>
      </c>
      <c r="D70" s="50">
        <v>14518060946</v>
      </c>
      <c r="E70" s="50">
        <v>169677551</v>
      </c>
      <c r="F70" s="50">
        <v>2194177647</v>
      </c>
      <c r="G70" s="17">
        <f>B70+C70+D70+E70+F70</f>
        <v>43175000611</v>
      </c>
      <c r="H70" s="50">
        <v>30974365556</v>
      </c>
      <c r="I70" s="50">
        <v>506280499</v>
      </c>
      <c r="J70" s="50">
        <v>2738011419</v>
      </c>
      <c r="K70" s="51">
        <v>77393658085</v>
      </c>
    </row>
    <row r="71" spans="1:12" s="10" customFormat="1" x14ac:dyDescent="0.2">
      <c r="A71" s="32" t="s">
        <v>20</v>
      </c>
      <c r="B71" s="17">
        <f t="shared" ref="B71:K71" si="12">B70/B67/12</f>
        <v>5525.8996232803283</v>
      </c>
      <c r="C71" s="17">
        <f t="shared" si="12"/>
        <v>6542.9901848372765</v>
      </c>
      <c r="D71" s="17">
        <f t="shared" si="12"/>
        <v>8345.0944443678036</v>
      </c>
      <c r="E71" s="17">
        <f t="shared" si="12"/>
        <v>5062.5835720253008</v>
      </c>
      <c r="F71" s="17">
        <f t="shared" si="12"/>
        <v>5310.4129080506509</v>
      </c>
      <c r="G71" s="17">
        <f t="shared" si="12"/>
        <v>6689.3182567644617</v>
      </c>
      <c r="H71" s="17">
        <f t="shared" si="12"/>
        <v>9824.2994095467184</v>
      </c>
      <c r="I71" s="17">
        <f t="shared" si="12"/>
        <v>9500.1219507618407</v>
      </c>
      <c r="J71" s="17">
        <f t="shared" si="12"/>
        <v>9314.1045127974849</v>
      </c>
      <c r="K71" s="19">
        <f t="shared" si="12"/>
        <v>7774.8127347201362</v>
      </c>
    </row>
    <row r="72" spans="1:12" s="10" customFormat="1" x14ac:dyDescent="0.2">
      <c r="A72" s="32" t="s">
        <v>14</v>
      </c>
      <c r="B72" s="50">
        <v>62249571081</v>
      </c>
      <c r="C72" s="50">
        <v>79376377383</v>
      </c>
      <c r="D72" s="50">
        <v>78324187193</v>
      </c>
      <c r="E72" s="50">
        <v>1779932801</v>
      </c>
      <c r="F72" s="50">
        <v>12342484310</v>
      </c>
      <c r="G72" s="17">
        <f>B72+C72+D72+E72+F72</f>
        <v>234072552768</v>
      </c>
      <c r="H72" s="50">
        <v>208879628273</v>
      </c>
      <c r="I72" s="50">
        <v>2750057223</v>
      </c>
      <c r="J72" s="50">
        <v>9575841400</v>
      </c>
      <c r="K72" s="51">
        <v>455278079664</v>
      </c>
    </row>
    <row r="73" spans="1:12" s="10" customFormat="1" x14ac:dyDescent="0.2">
      <c r="A73" s="32" t="s">
        <v>15</v>
      </c>
      <c r="B73" s="50">
        <v>7502347082</v>
      </c>
      <c r="C73" s="50">
        <v>12917645359</v>
      </c>
      <c r="D73" s="50">
        <v>21961324478</v>
      </c>
      <c r="E73" s="50">
        <v>60008814</v>
      </c>
      <c r="F73" s="50">
        <v>1139557232</v>
      </c>
      <c r="G73" s="17">
        <f>B73+C73+D73+E73+F73</f>
        <v>43580882965</v>
      </c>
      <c r="H73" s="50">
        <v>54700915160</v>
      </c>
      <c r="I73" s="50">
        <v>49577496</v>
      </c>
      <c r="J73" s="50">
        <v>240136038</v>
      </c>
      <c r="K73" s="51">
        <v>98571511659</v>
      </c>
    </row>
    <row r="74" spans="1:12" s="10" customFormat="1" x14ac:dyDescent="0.2">
      <c r="A74" s="32" t="s">
        <v>16</v>
      </c>
      <c r="B74" s="17">
        <f>B72+B73</f>
        <v>69751918163</v>
      </c>
      <c r="C74" s="17">
        <f>C72+C73</f>
        <v>92294022742</v>
      </c>
      <c r="D74" s="17">
        <f>D72+D73</f>
        <v>100285511671</v>
      </c>
      <c r="E74" s="17">
        <f>E72+E73</f>
        <v>1839941615</v>
      </c>
      <c r="F74" s="17">
        <f>F72+F73</f>
        <v>13482041542</v>
      </c>
      <c r="G74" s="17">
        <f>B74+C74+D74+E74+F74</f>
        <v>277653435733</v>
      </c>
      <c r="H74" s="17">
        <f>H72+H73</f>
        <v>263580543433</v>
      </c>
      <c r="I74" s="17">
        <f>I72+I73</f>
        <v>2799634719</v>
      </c>
      <c r="J74" s="17">
        <f>J72+J73</f>
        <v>9815977438</v>
      </c>
      <c r="K74" s="19">
        <f>K72+K73</f>
        <v>553849591323</v>
      </c>
    </row>
    <row r="75" spans="1:12" s="12" customFormat="1" x14ac:dyDescent="0.2">
      <c r="A75" s="34" t="s">
        <v>19</v>
      </c>
      <c r="B75" s="18">
        <f t="shared" ref="B75:K75" si="13">B73/B74</f>
        <v>0.10755757374970126</v>
      </c>
      <c r="C75" s="18">
        <f t="shared" si="13"/>
        <v>0.13996188458607081</v>
      </c>
      <c r="D75" s="18">
        <f t="shared" si="13"/>
        <v>0.21898800845776262</v>
      </c>
      <c r="E75" s="18">
        <f t="shared" si="13"/>
        <v>3.2614520760214448E-2</v>
      </c>
      <c r="F75" s="18">
        <f t="shared" si="13"/>
        <v>8.452408549921675E-2</v>
      </c>
      <c r="G75" s="18">
        <f t="shared" si="13"/>
        <v>0.15696143953683578</v>
      </c>
      <c r="H75" s="18">
        <f t="shared" si="13"/>
        <v>0.20753017065504503</v>
      </c>
      <c r="I75" s="18">
        <f t="shared" si="13"/>
        <v>1.7708558785736361E-2</v>
      </c>
      <c r="J75" s="18">
        <f t="shared" si="13"/>
        <v>2.4463792782405538E-2</v>
      </c>
      <c r="K75" s="20">
        <f t="shared" si="13"/>
        <v>0.17797523588225236</v>
      </c>
    </row>
    <row r="76" spans="1:12" s="10" customFormat="1" x14ac:dyDescent="0.2">
      <c r="A76" s="32" t="s">
        <v>11</v>
      </c>
      <c r="B76" s="50">
        <v>9266764312</v>
      </c>
      <c r="C76" s="50">
        <v>13684829703</v>
      </c>
      <c r="D76" s="50">
        <v>20839414741</v>
      </c>
      <c r="E76" s="50">
        <v>8082035</v>
      </c>
      <c r="F76" s="50">
        <v>579506432</v>
      </c>
      <c r="G76" s="17">
        <f>B76+C76+D76+E76+F76</f>
        <v>44378597223</v>
      </c>
      <c r="H76" s="50">
        <v>47238322843</v>
      </c>
      <c r="I76" s="50">
        <v>322583</v>
      </c>
      <c r="J76" s="50">
        <v>178170242</v>
      </c>
      <c r="K76" s="51">
        <v>91795412891</v>
      </c>
    </row>
    <row r="77" spans="1:12" s="10" customFormat="1" ht="13.5" thickBot="1" x14ac:dyDescent="0.25">
      <c r="A77" s="35" t="s">
        <v>21</v>
      </c>
      <c r="B77" s="23">
        <f t="shared" ref="B77:K77" si="14">B73-B76</f>
        <v>-1764417230</v>
      </c>
      <c r="C77" s="23">
        <f t="shared" si="14"/>
        <v>-767184344</v>
      </c>
      <c r="D77" s="23">
        <f t="shared" si="14"/>
        <v>1121909737</v>
      </c>
      <c r="E77" s="23">
        <f t="shared" si="14"/>
        <v>51926779</v>
      </c>
      <c r="F77" s="23">
        <f t="shared" si="14"/>
        <v>560050800</v>
      </c>
      <c r="G77" s="23">
        <f t="shared" si="14"/>
        <v>-797714258</v>
      </c>
      <c r="H77" s="23">
        <f t="shared" si="14"/>
        <v>7462592317</v>
      </c>
      <c r="I77" s="23">
        <f t="shared" si="14"/>
        <v>49254913</v>
      </c>
      <c r="J77" s="23">
        <f t="shared" si="14"/>
        <v>61965796</v>
      </c>
      <c r="K77" s="24">
        <f t="shared" si="14"/>
        <v>6776098768</v>
      </c>
    </row>
    <row r="78" spans="1:12" x14ac:dyDescent="0.2">
      <c r="F78" s="97"/>
      <c r="G78" s="97"/>
      <c r="H78" s="97"/>
      <c r="I78" s="97"/>
      <c r="J78" s="97"/>
      <c r="K78" s="97"/>
    </row>
    <row r="79" spans="1:12" ht="12.75" customHeight="1" x14ac:dyDescent="0.2">
      <c r="A79" s="302" t="s">
        <v>22</v>
      </c>
      <c r="B79" s="302"/>
      <c r="C79" s="302"/>
      <c r="D79" s="303"/>
      <c r="F79" s="95"/>
      <c r="G79" s="95"/>
      <c r="H79" s="302" t="s">
        <v>22</v>
      </c>
      <c r="I79" s="302"/>
      <c r="J79" s="302"/>
      <c r="K79" s="303"/>
      <c r="L79" s="95"/>
    </row>
    <row r="80" spans="1:12" ht="12.75" customHeight="1" x14ac:dyDescent="0.2">
      <c r="A80" s="302"/>
      <c r="B80" s="302"/>
      <c r="C80" s="302"/>
      <c r="D80" s="303"/>
      <c r="F80" s="95"/>
      <c r="G80" s="95"/>
      <c r="H80" s="302"/>
      <c r="I80" s="302"/>
      <c r="J80" s="302"/>
      <c r="K80" s="303"/>
      <c r="L80" s="95"/>
    </row>
    <row r="81" spans="6:12" x14ac:dyDescent="0.2">
      <c r="F81" s="95"/>
      <c r="G81" s="95"/>
      <c r="H81" s="95"/>
      <c r="I81" s="95"/>
      <c r="J81" s="95"/>
      <c r="K81" s="95"/>
      <c r="L81" s="95"/>
    </row>
    <row r="82" spans="6:12" x14ac:dyDescent="0.2">
      <c r="F82" s="95"/>
      <c r="G82" s="95"/>
      <c r="H82" s="95"/>
      <c r="I82" s="95"/>
      <c r="J82" s="95"/>
      <c r="K82" s="95"/>
      <c r="L82" s="95"/>
    </row>
    <row r="83" spans="6:12" x14ac:dyDescent="0.2">
      <c r="F83" s="95"/>
      <c r="G83" s="95"/>
      <c r="H83" s="95"/>
      <c r="I83" s="95"/>
      <c r="J83" s="95"/>
      <c r="K83" s="95"/>
      <c r="L83" s="95"/>
    </row>
    <row r="84" spans="6:12" x14ac:dyDescent="0.2">
      <c r="F84" s="95"/>
      <c r="G84" s="95"/>
      <c r="H84" s="95"/>
      <c r="I84" s="95"/>
      <c r="J84" s="95"/>
      <c r="K84" s="95"/>
      <c r="L84" s="95"/>
    </row>
    <row r="85" spans="6:12" x14ac:dyDescent="0.2">
      <c r="F85" s="95"/>
      <c r="G85" s="95"/>
      <c r="H85" s="95"/>
      <c r="I85" s="95"/>
      <c r="J85" s="95"/>
      <c r="K85" s="95"/>
      <c r="L85" s="95"/>
    </row>
    <row r="86" spans="6:12" x14ac:dyDescent="0.2">
      <c r="F86" s="95"/>
      <c r="G86" s="95"/>
      <c r="H86" s="95"/>
      <c r="I86" s="95"/>
      <c r="J86" s="95"/>
      <c r="K86" s="95"/>
      <c r="L86" s="95"/>
    </row>
    <row r="87" spans="6:12" x14ac:dyDescent="0.2">
      <c r="F87" s="95"/>
      <c r="G87" s="95"/>
      <c r="H87" s="95"/>
      <c r="I87" s="95"/>
      <c r="J87" s="95"/>
      <c r="K87" s="95"/>
      <c r="L87" s="95"/>
    </row>
    <row r="88" spans="6:12" x14ac:dyDescent="0.2">
      <c r="F88" s="95"/>
      <c r="G88" s="95"/>
      <c r="H88" s="95"/>
      <c r="I88" s="95"/>
      <c r="J88" s="95"/>
      <c r="K88" s="95"/>
      <c r="L88" s="95"/>
    </row>
    <row r="89" spans="6:12" x14ac:dyDescent="0.2">
      <c r="F89" s="95"/>
      <c r="G89" s="95"/>
      <c r="H89" s="95"/>
      <c r="I89" s="95"/>
      <c r="J89" s="95"/>
      <c r="K89" s="95"/>
      <c r="L89" s="95"/>
    </row>
    <row r="90" spans="6:12" x14ac:dyDescent="0.2">
      <c r="F90" s="95"/>
      <c r="G90" s="95"/>
      <c r="H90" s="95"/>
      <c r="I90" s="95"/>
      <c r="J90" s="95"/>
      <c r="K90" s="95"/>
      <c r="L90" s="95"/>
    </row>
    <row r="91" spans="6:12" x14ac:dyDescent="0.2">
      <c r="F91" s="95"/>
      <c r="G91" s="95"/>
      <c r="H91" s="95"/>
      <c r="I91" s="95"/>
      <c r="J91" s="95"/>
      <c r="K91" s="95"/>
      <c r="L91" s="95"/>
    </row>
    <row r="92" spans="6:12" x14ac:dyDescent="0.2">
      <c r="F92" s="95"/>
      <c r="G92" s="95"/>
      <c r="H92" s="95"/>
      <c r="I92" s="95"/>
      <c r="J92" s="95"/>
      <c r="K92" s="95"/>
      <c r="L92" s="95"/>
    </row>
    <row r="93" spans="6:12" x14ac:dyDescent="0.2">
      <c r="F93" s="95"/>
      <c r="G93" s="95"/>
      <c r="H93" s="95"/>
      <c r="I93" s="95"/>
      <c r="J93" s="95"/>
      <c r="K93" s="95"/>
      <c r="L93" s="95"/>
    </row>
    <row r="94" spans="6:12" x14ac:dyDescent="0.2">
      <c r="F94" s="95"/>
      <c r="G94" s="95"/>
      <c r="H94" s="95"/>
      <c r="I94" s="95"/>
      <c r="J94" s="95"/>
      <c r="K94" s="95"/>
      <c r="L94" s="95"/>
    </row>
    <row r="95" spans="6:12" x14ac:dyDescent="0.2">
      <c r="F95" s="95"/>
      <c r="G95" s="95"/>
      <c r="H95" s="95"/>
      <c r="I95" s="95"/>
      <c r="J95" s="95"/>
      <c r="K95" s="95"/>
      <c r="L95" s="95"/>
    </row>
    <row r="96" spans="6:12" x14ac:dyDescent="0.2">
      <c r="F96" s="95"/>
      <c r="G96" s="95"/>
      <c r="H96" s="95"/>
      <c r="I96" s="95"/>
      <c r="J96" s="95"/>
      <c r="K96" s="95"/>
      <c r="L96" s="95"/>
    </row>
    <row r="97" spans="6:12" x14ac:dyDescent="0.2">
      <c r="F97" s="95"/>
      <c r="G97" s="95"/>
      <c r="H97" s="95"/>
      <c r="I97" s="95"/>
      <c r="J97" s="95"/>
      <c r="K97" s="95"/>
      <c r="L97" s="95"/>
    </row>
    <row r="98" spans="6:12" x14ac:dyDescent="0.2">
      <c r="F98" s="95"/>
      <c r="G98" s="95"/>
      <c r="H98" s="95"/>
      <c r="I98" s="95"/>
      <c r="J98" s="95"/>
      <c r="K98" s="95"/>
      <c r="L98" s="95"/>
    </row>
    <row r="99" spans="6:12" x14ac:dyDescent="0.2">
      <c r="F99" s="95"/>
      <c r="G99" s="95"/>
      <c r="H99" s="95"/>
      <c r="I99" s="95"/>
      <c r="J99" s="95"/>
      <c r="K99" s="95"/>
      <c r="L99" s="95"/>
    </row>
    <row r="100" spans="6:12" x14ac:dyDescent="0.2">
      <c r="F100" s="95"/>
      <c r="G100" s="95"/>
      <c r="H100" s="95"/>
      <c r="I100" s="95"/>
      <c r="J100" s="95"/>
      <c r="K100" s="95"/>
      <c r="L100" s="95"/>
    </row>
    <row r="101" spans="6:12" x14ac:dyDescent="0.2">
      <c r="F101" s="95"/>
      <c r="G101" s="95"/>
      <c r="H101" s="95"/>
      <c r="I101" s="95"/>
      <c r="J101" s="95"/>
      <c r="K101" s="95"/>
      <c r="L101" s="95"/>
    </row>
    <row r="102" spans="6:12" x14ac:dyDescent="0.2">
      <c r="F102" s="95"/>
      <c r="G102" s="95"/>
      <c r="H102" s="95"/>
      <c r="I102" s="95"/>
      <c r="J102" s="95"/>
      <c r="K102" s="95"/>
      <c r="L102" s="95"/>
    </row>
    <row r="103" spans="6:12" x14ac:dyDescent="0.2">
      <c r="F103" s="95"/>
      <c r="G103" s="95"/>
      <c r="H103" s="95"/>
      <c r="I103" s="95"/>
      <c r="J103" s="95"/>
      <c r="K103" s="95"/>
      <c r="L103" s="95"/>
    </row>
    <row r="104" spans="6:12" x14ac:dyDescent="0.2">
      <c r="F104" s="95"/>
      <c r="G104" s="95"/>
      <c r="H104" s="95"/>
      <c r="I104" s="95"/>
      <c r="J104" s="95"/>
      <c r="K104" s="95"/>
      <c r="L104" s="95"/>
    </row>
    <row r="105" spans="6:12" x14ac:dyDescent="0.2">
      <c r="F105" s="95"/>
      <c r="G105" s="95"/>
      <c r="H105" s="95"/>
      <c r="I105" s="95"/>
      <c r="J105" s="95"/>
      <c r="K105" s="95"/>
      <c r="L105" s="95"/>
    </row>
    <row r="106" spans="6:12" x14ac:dyDescent="0.2">
      <c r="F106" s="95"/>
      <c r="G106" s="95"/>
      <c r="H106" s="95"/>
      <c r="I106" s="95"/>
      <c r="J106" s="95"/>
      <c r="K106" s="95"/>
      <c r="L106" s="95"/>
    </row>
    <row r="107" spans="6:12" x14ac:dyDescent="0.2">
      <c r="F107" s="95"/>
      <c r="G107" s="95"/>
      <c r="H107" s="95"/>
      <c r="I107" s="95"/>
      <c r="J107" s="95"/>
      <c r="K107" s="95"/>
      <c r="L107" s="95"/>
    </row>
    <row r="108" spans="6:12" x14ac:dyDescent="0.2">
      <c r="F108" s="95"/>
      <c r="G108" s="95"/>
      <c r="H108" s="95"/>
      <c r="I108" s="95"/>
      <c r="J108" s="95"/>
      <c r="K108" s="95"/>
      <c r="L108" s="95"/>
    </row>
    <row r="109" spans="6:12" x14ac:dyDescent="0.2">
      <c r="F109" s="95"/>
      <c r="G109" s="95"/>
      <c r="H109" s="95"/>
      <c r="I109" s="95"/>
      <c r="J109" s="95"/>
      <c r="K109" s="95"/>
      <c r="L109" s="95"/>
    </row>
    <row r="110" spans="6:12" x14ac:dyDescent="0.2">
      <c r="F110" s="95"/>
      <c r="G110" s="95"/>
      <c r="H110" s="95"/>
      <c r="I110" s="95"/>
      <c r="J110" s="95"/>
      <c r="K110" s="95"/>
      <c r="L110" s="95"/>
    </row>
    <row r="111" spans="6:12" x14ac:dyDescent="0.2">
      <c r="F111" s="95"/>
      <c r="G111" s="95"/>
      <c r="H111" s="95"/>
      <c r="I111" s="95"/>
      <c r="J111" s="95"/>
      <c r="K111" s="95"/>
      <c r="L111" s="95"/>
    </row>
    <row r="112" spans="6:12" x14ac:dyDescent="0.2">
      <c r="F112" s="95"/>
      <c r="G112" s="95"/>
      <c r="H112" s="95"/>
      <c r="I112" s="95"/>
      <c r="J112" s="95"/>
      <c r="K112" s="95"/>
      <c r="L112" s="95"/>
    </row>
    <row r="113" spans="6:12" x14ac:dyDescent="0.2">
      <c r="F113" s="95"/>
      <c r="G113" s="95"/>
      <c r="H113" s="95"/>
      <c r="I113" s="95"/>
      <c r="J113" s="95"/>
      <c r="K113" s="95"/>
      <c r="L113" s="95"/>
    </row>
    <row r="114" spans="6:12" x14ac:dyDescent="0.2">
      <c r="F114" s="95"/>
      <c r="G114" s="95"/>
      <c r="H114" s="95"/>
      <c r="I114" s="95"/>
      <c r="J114" s="95"/>
      <c r="K114" s="95"/>
      <c r="L114" s="95"/>
    </row>
    <row r="115" spans="6:12" x14ac:dyDescent="0.2">
      <c r="F115" s="95"/>
      <c r="G115" s="95"/>
      <c r="H115" s="95"/>
      <c r="I115" s="95"/>
      <c r="J115" s="95"/>
      <c r="K115" s="95"/>
      <c r="L115" s="95"/>
    </row>
    <row r="116" spans="6:12" x14ac:dyDescent="0.2">
      <c r="F116" s="95"/>
      <c r="G116" s="95"/>
      <c r="H116" s="95"/>
      <c r="I116" s="95"/>
      <c r="J116" s="95"/>
      <c r="K116" s="95"/>
      <c r="L116" s="95"/>
    </row>
    <row r="117" spans="6:12" x14ac:dyDescent="0.2">
      <c r="F117" s="95"/>
      <c r="G117" s="95"/>
      <c r="H117" s="95"/>
      <c r="I117" s="95"/>
      <c r="J117" s="95"/>
      <c r="K117" s="95"/>
      <c r="L117" s="95"/>
    </row>
    <row r="118" spans="6:12" x14ac:dyDescent="0.2">
      <c r="F118" s="95"/>
      <c r="G118" s="95"/>
      <c r="H118" s="95"/>
      <c r="I118" s="95"/>
      <c r="J118" s="95"/>
      <c r="K118" s="95"/>
      <c r="L118" s="95"/>
    </row>
  </sheetData>
  <mergeCells count="57">
    <mergeCell ref="C49:C50"/>
    <mergeCell ref="I17:I18"/>
    <mergeCell ref="C17:C18"/>
    <mergeCell ref="D17:D18"/>
    <mergeCell ref="G17:G18"/>
    <mergeCell ref="H17:H18"/>
    <mergeCell ref="E17:E18"/>
    <mergeCell ref="F17:F18"/>
    <mergeCell ref="A1:A2"/>
    <mergeCell ref="A17:A18"/>
    <mergeCell ref="A49:A50"/>
    <mergeCell ref="A33:A34"/>
    <mergeCell ref="B49:B50"/>
    <mergeCell ref="J49:J50"/>
    <mergeCell ref="K49:K50"/>
    <mergeCell ref="B33:B34"/>
    <mergeCell ref="C33:C34"/>
    <mergeCell ref="D33:D34"/>
    <mergeCell ref="G33:G34"/>
    <mergeCell ref="H33:H34"/>
    <mergeCell ref="E33:E34"/>
    <mergeCell ref="F33:F34"/>
    <mergeCell ref="I33:I34"/>
    <mergeCell ref="D49:D50"/>
    <mergeCell ref="G49:G50"/>
    <mergeCell ref="H49:H50"/>
    <mergeCell ref="E49:E50"/>
    <mergeCell ref="F49:F50"/>
    <mergeCell ref="I49:I50"/>
    <mergeCell ref="J1:J2"/>
    <mergeCell ref="K1:K2"/>
    <mergeCell ref="A79:D80"/>
    <mergeCell ref="J17:J18"/>
    <mergeCell ref="K17:K18"/>
    <mergeCell ref="B1:B2"/>
    <mergeCell ref="C1:C2"/>
    <mergeCell ref="D1:D2"/>
    <mergeCell ref="G1:G2"/>
    <mergeCell ref="H1:H2"/>
    <mergeCell ref="E1:E2"/>
    <mergeCell ref="F1:F2"/>
    <mergeCell ref="I1:I2"/>
    <mergeCell ref="J33:J34"/>
    <mergeCell ref="K33:K34"/>
    <mergeCell ref="B17:B18"/>
    <mergeCell ref="A64:A65"/>
    <mergeCell ref="B64:B65"/>
    <mergeCell ref="C64:C65"/>
    <mergeCell ref="D64:D65"/>
    <mergeCell ref="E64:E65"/>
    <mergeCell ref="K64:K65"/>
    <mergeCell ref="H79:K80"/>
    <mergeCell ref="F64:F65"/>
    <mergeCell ref="G64:G65"/>
    <mergeCell ref="H64:H65"/>
    <mergeCell ref="I64:I65"/>
    <mergeCell ref="J64:J65"/>
  </mergeCells>
  <hyperlinks>
    <hyperlink ref="A79:D80" location="Tablice!A1" display="Povratak na početnu stranicu"/>
    <hyperlink ref="H79:K80" location="Tablice!A1" display="Povratak na početnu stranicu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3"/>
  <sheetViews>
    <sheetView workbookViewId="0">
      <pane ySplit="2" topLeftCell="A3" activePane="bottomLeft" state="frozen"/>
      <selection activeCell="J1" sqref="J1"/>
      <selection pane="bottomLeft" sqref="A1:XFD1048576"/>
    </sheetView>
  </sheetViews>
  <sheetFormatPr defaultRowHeight="15" x14ac:dyDescent="0.25"/>
  <cols>
    <col min="1" max="1" width="7.5703125" style="8" bestFit="1" customWidth="1"/>
    <col min="2" max="2" width="6.5703125" style="8" bestFit="1" customWidth="1"/>
    <col min="3" max="3" width="5.5703125" style="8" bestFit="1" customWidth="1"/>
    <col min="4" max="4" width="14.28515625" style="8" bestFit="1" customWidth="1"/>
    <col min="5" max="5" width="8.42578125" style="8" bestFit="1" customWidth="1"/>
    <col min="6" max="6" width="5.5703125" style="8" bestFit="1" customWidth="1"/>
    <col min="7" max="7" width="6.5703125" style="62" bestFit="1" customWidth="1"/>
    <col min="8" max="8" width="6.7109375" style="8" bestFit="1" customWidth="1"/>
    <col min="9" max="9" width="7.85546875" style="8" bestFit="1" customWidth="1"/>
    <col min="10" max="10" width="9.140625" style="8"/>
    <col min="11" max="11" width="7.5703125" style="8" bestFit="1" customWidth="1"/>
    <col min="12" max="12" width="6.5703125" style="8" bestFit="1" customWidth="1"/>
    <col min="13" max="13" width="5.5703125" style="8" bestFit="1" customWidth="1"/>
    <col min="14" max="14" width="14.28515625" style="8" bestFit="1" customWidth="1"/>
    <col min="15" max="15" width="8.42578125" style="8" bestFit="1" customWidth="1"/>
    <col min="16" max="16" width="5.5703125" style="8" bestFit="1" customWidth="1"/>
    <col min="17" max="17" width="6.5703125" style="62" bestFit="1" customWidth="1"/>
    <col min="18" max="18" width="6.7109375" style="8" bestFit="1" customWidth="1"/>
    <col min="19" max="19" width="7.85546875" style="8" bestFit="1" customWidth="1"/>
    <col min="20" max="20" width="9.140625" style="8"/>
    <col min="21" max="21" width="7.5703125" style="8" bestFit="1" customWidth="1"/>
    <col min="22" max="22" width="6.5703125" style="8" bestFit="1" customWidth="1"/>
    <col min="23" max="23" width="5.5703125" style="8" bestFit="1" customWidth="1"/>
    <col min="24" max="24" width="14.28515625" style="8" bestFit="1" customWidth="1"/>
    <col min="25" max="25" width="8.42578125" style="8" bestFit="1" customWidth="1"/>
    <col min="26" max="26" width="5.5703125" style="8" bestFit="1" customWidth="1"/>
    <col min="27" max="27" width="6.5703125" style="65" bestFit="1" customWidth="1"/>
    <col min="28" max="28" width="6.7109375" style="8" bestFit="1" customWidth="1"/>
    <col min="29" max="29" width="7.85546875" style="8" bestFit="1" customWidth="1"/>
    <col min="30" max="30" width="9.140625" style="8"/>
    <col min="31" max="31" width="7.5703125" style="8" bestFit="1" customWidth="1"/>
    <col min="32" max="32" width="6.5703125" style="8" bestFit="1" customWidth="1"/>
    <col min="33" max="33" width="5.5703125" style="8" bestFit="1" customWidth="1"/>
    <col min="34" max="34" width="14.28515625" style="8" bestFit="1" customWidth="1"/>
    <col min="35" max="35" width="8.42578125" style="8" bestFit="1" customWidth="1"/>
    <col min="36" max="36" width="5.5703125" style="8" bestFit="1" customWidth="1"/>
    <col min="37" max="37" width="6.5703125" style="65" bestFit="1" customWidth="1"/>
    <col min="38" max="38" width="6.7109375" style="8" bestFit="1" customWidth="1"/>
    <col min="39" max="39" width="7.85546875" style="8" bestFit="1" customWidth="1"/>
    <col min="40" max="40" width="9.140625" style="8"/>
    <col min="41" max="41" width="7.5703125" style="8" bestFit="1" customWidth="1"/>
    <col min="42" max="42" width="6.5703125" style="8" bestFit="1" customWidth="1"/>
    <col min="43" max="43" width="5.5703125" style="8" bestFit="1" customWidth="1"/>
    <col min="44" max="44" width="14.28515625" style="8" bestFit="1" customWidth="1"/>
    <col min="45" max="45" width="8.42578125" style="8" bestFit="1" customWidth="1"/>
    <col min="46" max="46" width="5.5703125" style="8" bestFit="1" customWidth="1"/>
    <col min="47" max="47" width="6.5703125" style="8" bestFit="1" customWidth="1"/>
    <col min="48" max="48" width="6.7109375" style="8" bestFit="1" customWidth="1"/>
    <col min="49" max="49" width="7.85546875" style="8" bestFit="1" customWidth="1"/>
    <col min="50" max="16384" width="9.140625" style="8"/>
  </cols>
  <sheetData>
    <row r="1" spans="1:49" s="45" customForma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15" t="s">
        <v>0</v>
      </c>
      <c r="M1" s="315" t="s">
        <v>1</v>
      </c>
      <c r="N1" s="315" t="s">
        <v>2</v>
      </c>
      <c r="O1" s="315" t="s">
        <v>4</v>
      </c>
      <c r="P1" s="315" t="s">
        <v>5</v>
      </c>
      <c r="Q1" s="315" t="s">
        <v>18</v>
      </c>
      <c r="R1" s="315" t="s">
        <v>3</v>
      </c>
      <c r="S1" s="319" t="s">
        <v>8</v>
      </c>
      <c r="T1" s="46"/>
      <c r="U1" s="317">
        <v>2010</v>
      </c>
      <c r="V1" s="315" t="s">
        <v>0</v>
      </c>
      <c r="W1" s="315" t="s">
        <v>1</v>
      </c>
      <c r="X1" s="315" t="s">
        <v>2</v>
      </c>
      <c r="Y1" s="315" t="s">
        <v>4</v>
      </c>
      <c r="Z1" s="315" t="s">
        <v>5</v>
      </c>
      <c r="AA1" s="315" t="s">
        <v>18</v>
      </c>
      <c r="AB1" s="315" t="s">
        <v>3</v>
      </c>
      <c r="AC1" s="319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17">
        <v>2012</v>
      </c>
      <c r="AP1" s="315" t="s">
        <v>0</v>
      </c>
      <c r="AQ1" s="315" t="s">
        <v>1</v>
      </c>
      <c r="AR1" s="315" t="s">
        <v>2</v>
      </c>
      <c r="AS1" s="315" t="s">
        <v>4</v>
      </c>
      <c r="AT1" s="315" t="s">
        <v>5</v>
      </c>
      <c r="AU1" s="315" t="s">
        <v>18</v>
      </c>
      <c r="AV1" s="315" t="s">
        <v>3</v>
      </c>
      <c r="AW1" s="319" t="s">
        <v>8</v>
      </c>
    </row>
    <row r="2" spans="1:49" s="45" customForma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16"/>
      <c r="M2" s="316"/>
      <c r="N2" s="316"/>
      <c r="O2" s="316"/>
      <c r="P2" s="316"/>
      <c r="Q2" s="316"/>
      <c r="R2" s="316"/>
      <c r="S2" s="320"/>
      <c r="T2" s="46"/>
      <c r="U2" s="318"/>
      <c r="V2" s="316"/>
      <c r="W2" s="316"/>
      <c r="X2" s="316"/>
      <c r="Y2" s="316"/>
      <c r="Z2" s="316"/>
      <c r="AA2" s="316"/>
      <c r="AB2" s="316"/>
      <c r="AC2" s="320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18"/>
      <c r="AP2" s="316"/>
      <c r="AQ2" s="316"/>
      <c r="AR2" s="316"/>
      <c r="AS2" s="316"/>
      <c r="AT2" s="316"/>
      <c r="AU2" s="316"/>
      <c r="AV2" s="316"/>
      <c r="AW2" s="320"/>
    </row>
    <row r="3" spans="1:49" ht="14.25" x14ac:dyDescent="0.2">
      <c r="A3" s="43" t="s">
        <v>24</v>
      </c>
      <c r="B3" s="39">
        <v>999</v>
      </c>
      <c r="C3" s="39">
        <v>151</v>
      </c>
      <c r="D3" s="39">
        <v>33</v>
      </c>
      <c r="E3" s="39">
        <v>432</v>
      </c>
      <c r="F3" s="39">
        <v>119</v>
      </c>
      <c r="G3" s="59">
        <f t="shared" ref="G3:G34" si="0">SUM(B3:F3)</f>
        <v>1734</v>
      </c>
      <c r="H3" s="39">
        <v>11</v>
      </c>
      <c r="I3" s="40">
        <v>1745</v>
      </c>
      <c r="K3" s="43" t="s">
        <v>24</v>
      </c>
      <c r="L3" s="39">
        <v>1002</v>
      </c>
      <c r="M3" s="39">
        <v>150</v>
      </c>
      <c r="N3" s="39">
        <v>31</v>
      </c>
      <c r="O3" s="39">
        <v>472</v>
      </c>
      <c r="P3" s="39">
        <v>161</v>
      </c>
      <c r="Q3" s="63">
        <f t="shared" ref="Q3:Q34" si="1">SUM(L3:P3)</f>
        <v>1816</v>
      </c>
      <c r="R3" s="39">
        <v>9</v>
      </c>
      <c r="S3" s="40">
        <v>1825</v>
      </c>
      <c r="U3" s="43" t="s">
        <v>24</v>
      </c>
      <c r="V3" s="39">
        <v>1107</v>
      </c>
      <c r="W3" s="39">
        <v>144</v>
      </c>
      <c r="X3" s="39">
        <v>32</v>
      </c>
      <c r="Y3" s="39">
        <v>516</v>
      </c>
      <c r="Z3" s="39">
        <v>177</v>
      </c>
      <c r="AA3" s="63">
        <f t="shared" ref="AA3:AA34" si="2">SUM(V3:Z3)</f>
        <v>1976</v>
      </c>
      <c r="AB3" s="39">
        <v>8</v>
      </c>
      <c r="AC3" s="40">
        <v>1984</v>
      </c>
      <c r="AE3" s="43" t="s">
        <v>24</v>
      </c>
      <c r="AF3" s="39">
        <v>1214</v>
      </c>
      <c r="AG3" s="39">
        <v>145</v>
      </c>
      <c r="AH3" s="39">
        <v>35</v>
      </c>
      <c r="AI3" s="39">
        <v>528</v>
      </c>
      <c r="AJ3" s="39">
        <v>189</v>
      </c>
      <c r="AK3" s="63">
        <f t="shared" ref="AK3:AK34" si="3">SUM(AF3:AJ3)</f>
        <v>2111</v>
      </c>
      <c r="AL3" s="39">
        <v>10</v>
      </c>
      <c r="AM3" s="40">
        <v>2121</v>
      </c>
      <c r="AO3" s="43" t="s">
        <v>24</v>
      </c>
      <c r="AP3" s="50">
        <v>1226</v>
      </c>
      <c r="AQ3" s="50">
        <v>135</v>
      </c>
      <c r="AR3" s="50">
        <v>40</v>
      </c>
      <c r="AS3" s="50">
        <v>467</v>
      </c>
      <c r="AT3" s="50">
        <v>202</v>
      </c>
      <c r="AU3" s="59">
        <f t="shared" ref="AU3:AU34" si="4">SUM(AP3:AT3)</f>
        <v>2070</v>
      </c>
      <c r="AV3" s="50">
        <v>8</v>
      </c>
      <c r="AW3" s="51">
        <v>2078</v>
      </c>
    </row>
    <row r="4" spans="1:49" ht="14.25" x14ac:dyDescent="0.2">
      <c r="A4" s="43" t="s">
        <v>25</v>
      </c>
      <c r="B4" s="39">
        <v>77</v>
      </c>
      <c r="C4" s="39">
        <v>6</v>
      </c>
      <c r="D4" s="39"/>
      <c r="E4" s="39">
        <v>2</v>
      </c>
      <c r="F4" s="39">
        <v>23</v>
      </c>
      <c r="G4" s="59">
        <f t="shared" si="0"/>
        <v>108</v>
      </c>
      <c r="H4" s="39">
        <v>1</v>
      </c>
      <c r="I4" s="40">
        <v>109</v>
      </c>
      <c r="K4" s="43" t="s">
        <v>25</v>
      </c>
      <c r="L4" s="39">
        <v>66</v>
      </c>
      <c r="M4" s="39">
        <v>5</v>
      </c>
      <c r="N4" s="39"/>
      <c r="O4" s="39">
        <v>1</v>
      </c>
      <c r="P4" s="39">
        <v>27</v>
      </c>
      <c r="Q4" s="63">
        <f t="shared" si="1"/>
        <v>99</v>
      </c>
      <c r="R4" s="39">
        <v>1</v>
      </c>
      <c r="S4" s="40">
        <v>100</v>
      </c>
      <c r="U4" s="43" t="s">
        <v>25</v>
      </c>
      <c r="V4" s="39">
        <v>78</v>
      </c>
      <c r="W4" s="39">
        <v>7</v>
      </c>
      <c r="X4" s="39"/>
      <c r="Y4" s="39">
        <v>3</v>
      </c>
      <c r="Z4" s="39">
        <v>23</v>
      </c>
      <c r="AA4" s="63">
        <f t="shared" si="2"/>
        <v>111</v>
      </c>
      <c r="AB4" s="39">
        <v>1</v>
      </c>
      <c r="AC4" s="40">
        <v>112</v>
      </c>
      <c r="AE4" s="43" t="s">
        <v>25</v>
      </c>
      <c r="AF4" s="39">
        <v>82</v>
      </c>
      <c r="AG4" s="39">
        <v>13</v>
      </c>
      <c r="AH4" s="39"/>
      <c r="AI4" s="39">
        <v>4</v>
      </c>
      <c r="AJ4" s="39">
        <v>28</v>
      </c>
      <c r="AK4" s="63">
        <f t="shared" si="3"/>
        <v>127</v>
      </c>
      <c r="AL4" s="39">
        <v>1</v>
      </c>
      <c r="AM4" s="40">
        <v>128</v>
      </c>
      <c r="AO4" s="43" t="s">
        <v>25</v>
      </c>
      <c r="AP4" s="50">
        <v>79</v>
      </c>
      <c r="AQ4" s="50">
        <v>13</v>
      </c>
      <c r="AR4" s="50"/>
      <c r="AS4" s="50">
        <v>3</v>
      </c>
      <c r="AT4" s="50">
        <v>27</v>
      </c>
      <c r="AU4" s="59">
        <f t="shared" si="4"/>
        <v>122</v>
      </c>
      <c r="AV4" s="50">
        <v>1</v>
      </c>
      <c r="AW4" s="51">
        <v>123</v>
      </c>
    </row>
    <row r="5" spans="1:49" ht="14.25" x14ac:dyDescent="0.2">
      <c r="A5" s="43" t="s">
        <v>26</v>
      </c>
      <c r="B5" s="39">
        <v>148</v>
      </c>
      <c r="C5" s="39">
        <v>36</v>
      </c>
      <c r="D5" s="39">
        <v>6</v>
      </c>
      <c r="E5" s="39">
        <v>24</v>
      </c>
      <c r="F5" s="39">
        <v>44</v>
      </c>
      <c r="G5" s="59">
        <f t="shared" si="0"/>
        <v>258</v>
      </c>
      <c r="H5" s="39"/>
      <c r="I5" s="40">
        <v>258</v>
      </c>
      <c r="K5" s="43" t="s">
        <v>26</v>
      </c>
      <c r="L5" s="39">
        <v>158</v>
      </c>
      <c r="M5" s="39">
        <v>33</v>
      </c>
      <c r="N5" s="39">
        <v>6</v>
      </c>
      <c r="O5" s="39">
        <v>31</v>
      </c>
      <c r="P5" s="39">
        <v>54</v>
      </c>
      <c r="Q5" s="63">
        <f t="shared" si="1"/>
        <v>282</v>
      </c>
      <c r="R5" s="39"/>
      <c r="S5" s="40">
        <v>282</v>
      </c>
      <c r="U5" s="43" t="s">
        <v>26</v>
      </c>
      <c r="V5" s="39">
        <v>156</v>
      </c>
      <c r="W5" s="39">
        <v>34</v>
      </c>
      <c r="X5" s="39">
        <v>5</v>
      </c>
      <c r="Y5" s="39">
        <v>35</v>
      </c>
      <c r="Z5" s="39">
        <v>55</v>
      </c>
      <c r="AA5" s="63">
        <f t="shared" si="2"/>
        <v>285</v>
      </c>
      <c r="AB5" s="39"/>
      <c r="AC5" s="40">
        <v>285</v>
      </c>
      <c r="AE5" s="43" t="s">
        <v>26</v>
      </c>
      <c r="AF5" s="39">
        <v>159</v>
      </c>
      <c r="AG5" s="39">
        <v>36</v>
      </c>
      <c r="AH5" s="39">
        <v>5</v>
      </c>
      <c r="AI5" s="39">
        <v>40</v>
      </c>
      <c r="AJ5" s="39">
        <v>56</v>
      </c>
      <c r="AK5" s="63">
        <f t="shared" si="3"/>
        <v>296</v>
      </c>
      <c r="AL5" s="39"/>
      <c r="AM5" s="40">
        <v>296</v>
      </c>
      <c r="AO5" s="43" t="s">
        <v>26</v>
      </c>
      <c r="AP5" s="50">
        <v>156</v>
      </c>
      <c r="AQ5" s="50">
        <v>31</v>
      </c>
      <c r="AR5" s="50">
        <v>4</v>
      </c>
      <c r="AS5" s="50">
        <v>37</v>
      </c>
      <c r="AT5" s="50">
        <v>59</v>
      </c>
      <c r="AU5" s="59">
        <f t="shared" si="4"/>
        <v>287</v>
      </c>
      <c r="AV5" s="50"/>
      <c r="AW5" s="51">
        <v>287</v>
      </c>
    </row>
    <row r="6" spans="1:49" ht="14.25" x14ac:dyDescent="0.2">
      <c r="A6" s="43" t="s">
        <v>27</v>
      </c>
      <c r="B6" s="39">
        <v>1</v>
      </c>
      <c r="C6" s="39"/>
      <c r="D6" s="39">
        <v>1</v>
      </c>
      <c r="E6" s="39"/>
      <c r="F6" s="39"/>
      <c r="G6" s="59">
        <f t="shared" si="0"/>
        <v>2</v>
      </c>
      <c r="H6" s="39"/>
      <c r="I6" s="40">
        <v>2</v>
      </c>
      <c r="K6" s="43" t="s">
        <v>27</v>
      </c>
      <c r="L6" s="39">
        <v>1</v>
      </c>
      <c r="M6" s="39"/>
      <c r="N6" s="39"/>
      <c r="O6" s="39"/>
      <c r="P6" s="39"/>
      <c r="Q6" s="63">
        <f t="shared" si="1"/>
        <v>1</v>
      </c>
      <c r="R6" s="39"/>
      <c r="S6" s="40">
        <v>1</v>
      </c>
      <c r="U6" s="43" t="s">
        <v>27</v>
      </c>
      <c r="V6" s="39">
        <v>3</v>
      </c>
      <c r="W6" s="39"/>
      <c r="X6" s="39"/>
      <c r="Y6" s="39"/>
      <c r="Z6" s="39"/>
      <c r="AA6" s="63">
        <f t="shared" si="2"/>
        <v>3</v>
      </c>
      <c r="AB6" s="39"/>
      <c r="AC6" s="40">
        <v>3</v>
      </c>
      <c r="AE6" s="43" t="s">
        <v>27</v>
      </c>
      <c r="AF6" s="39">
        <v>3</v>
      </c>
      <c r="AG6" s="39"/>
      <c r="AH6" s="39"/>
      <c r="AI6" s="39"/>
      <c r="AJ6" s="39"/>
      <c r="AK6" s="63">
        <f t="shared" si="3"/>
        <v>3</v>
      </c>
      <c r="AL6" s="39"/>
      <c r="AM6" s="40">
        <v>3</v>
      </c>
      <c r="AO6" s="43" t="s">
        <v>27</v>
      </c>
      <c r="AP6" s="50">
        <v>3</v>
      </c>
      <c r="AQ6" s="50"/>
      <c r="AR6" s="50"/>
      <c r="AS6" s="50"/>
      <c r="AT6" s="50"/>
      <c r="AU6" s="59">
        <f t="shared" si="4"/>
        <v>3</v>
      </c>
      <c r="AV6" s="50"/>
      <c r="AW6" s="51">
        <v>3</v>
      </c>
    </row>
    <row r="7" spans="1:49" ht="14.25" x14ac:dyDescent="0.2">
      <c r="A7" s="43" t="s">
        <v>108</v>
      </c>
      <c r="B7" s="39"/>
      <c r="C7" s="39"/>
      <c r="D7" s="39"/>
      <c r="E7" s="39"/>
      <c r="F7" s="39"/>
      <c r="G7" s="59">
        <f t="shared" si="0"/>
        <v>0</v>
      </c>
      <c r="H7" s="39">
        <v>2</v>
      </c>
      <c r="I7" s="40">
        <v>2</v>
      </c>
      <c r="K7" s="43" t="s">
        <v>108</v>
      </c>
      <c r="L7" s="39"/>
      <c r="M7" s="39"/>
      <c r="N7" s="39">
        <v>1</v>
      </c>
      <c r="O7" s="39"/>
      <c r="P7" s="39"/>
      <c r="Q7" s="63">
        <f t="shared" si="1"/>
        <v>1</v>
      </c>
      <c r="R7" s="39">
        <v>2</v>
      </c>
      <c r="S7" s="40">
        <v>3</v>
      </c>
      <c r="U7" s="43" t="s">
        <v>108</v>
      </c>
      <c r="V7" s="39">
        <v>2</v>
      </c>
      <c r="W7" s="39"/>
      <c r="X7" s="39"/>
      <c r="Y7" s="39"/>
      <c r="Z7" s="39"/>
      <c r="AA7" s="63">
        <f t="shared" si="2"/>
        <v>2</v>
      </c>
      <c r="AB7" s="39">
        <v>3</v>
      </c>
      <c r="AC7" s="40">
        <v>5</v>
      </c>
      <c r="AE7" s="43" t="s">
        <v>108</v>
      </c>
      <c r="AF7" s="39">
        <v>3</v>
      </c>
      <c r="AG7" s="39">
        <v>1</v>
      </c>
      <c r="AH7" s="39">
        <v>1</v>
      </c>
      <c r="AI7" s="39"/>
      <c r="AJ7" s="39"/>
      <c r="AK7" s="63">
        <f t="shared" si="3"/>
        <v>5</v>
      </c>
      <c r="AL7" s="39">
        <v>2</v>
      </c>
      <c r="AM7" s="40">
        <v>7</v>
      </c>
      <c r="AO7" s="43" t="s">
        <v>108</v>
      </c>
      <c r="AP7" s="50">
        <v>3</v>
      </c>
      <c r="AQ7" s="50">
        <v>1</v>
      </c>
      <c r="AR7" s="50">
        <v>2</v>
      </c>
      <c r="AS7" s="50"/>
      <c r="AT7" s="50"/>
      <c r="AU7" s="59">
        <f t="shared" si="4"/>
        <v>6</v>
      </c>
      <c r="AV7" s="50">
        <v>1</v>
      </c>
      <c r="AW7" s="51">
        <v>7</v>
      </c>
    </row>
    <row r="8" spans="1:49" ht="14.25" x14ac:dyDescent="0.2">
      <c r="A8" s="43" t="s">
        <v>28</v>
      </c>
      <c r="B8" s="39">
        <v>1</v>
      </c>
      <c r="C8" s="39"/>
      <c r="D8" s="39"/>
      <c r="E8" s="39"/>
      <c r="F8" s="39"/>
      <c r="G8" s="59">
        <f t="shared" si="0"/>
        <v>1</v>
      </c>
      <c r="H8" s="39"/>
      <c r="I8" s="40">
        <v>1</v>
      </c>
      <c r="K8" s="43" t="s">
        <v>28</v>
      </c>
      <c r="L8" s="39">
        <v>1</v>
      </c>
      <c r="M8" s="39"/>
      <c r="N8" s="39"/>
      <c r="O8" s="39"/>
      <c r="P8" s="39"/>
      <c r="Q8" s="63">
        <f t="shared" si="1"/>
        <v>1</v>
      </c>
      <c r="R8" s="39"/>
      <c r="S8" s="40">
        <v>1</v>
      </c>
      <c r="U8" s="43" t="s">
        <v>28</v>
      </c>
      <c r="V8" s="39">
        <v>1</v>
      </c>
      <c r="W8" s="39"/>
      <c r="X8" s="39"/>
      <c r="Y8" s="39"/>
      <c r="Z8" s="39"/>
      <c r="AA8" s="63">
        <f t="shared" si="2"/>
        <v>1</v>
      </c>
      <c r="AB8" s="39"/>
      <c r="AC8" s="40">
        <v>1</v>
      </c>
      <c r="AE8" s="43" t="s">
        <v>28</v>
      </c>
      <c r="AF8" s="39">
        <v>2</v>
      </c>
      <c r="AG8" s="39"/>
      <c r="AH8" s="39"/>
      <c r="AI8" s="39"/>
      <c r="AJ8" s="39"/>
      <c r="AK8" s="63">
        <f t="shared" si="3"/>
        <v>2</v>
      </c>
      <c r="AL8" s="39"/>
      <c r="AM8" s="40">
        <v>2</v>
      </c>
      <c r="AO8" s="43" t="s">
        <v>28</v>
      </c>
      <c r="AP8" s="50">
        <v>1</v>
      </c>
      <c r="AQ8" s="50"/>
      <c r="AR8" s="50"/>
      <c r="AS8" s="50"/>
      <c r="AT8" s="50"/>
      <c r="AU8" s="59">
        <f t="shared" si="4"/>
        <v>1</v>
      </c>
      <c r="AV8" s="50"/>
      <c r="AW8" s="51">
        <v>1</v>
      </c>
    </row>
    <row r="9" spans="1:49" ht="14.25" x14ac:dyDescent="0.2">
      <c r="A9" s="43" t="s">
        <v>29</v>
      </c>
      <c r="B9" s="39">
        <v>128</v>
      </c>
      <c r="C9" s="39">
        <v>48</v>
      </c>
      <c r="D9" s="39">
        <v>16</v>
      </c>
      <c r="E9" s="39">
        <v>6</v>
      </c>
      <c r="F9" s="39">
        <v>10</v>
      </c>
      <c r="G9" s="59">
        <f t="shared" si="0"/>
        <v>208</v>
      </c>
      <c r="H9" s="39">
        <v>2</v>
      </c>
      <c r="I9" s="40">
        <v>210</v>
      </c>
      <c r="K9" s="43" t="s">
        <v>29</v>
      </c>
      <c r="L9" s="39">
        <v>152</v>
      </c>
      <c r="M9" s="39">
        <v>45</v>
      </c>
      <c r="N9" s="39">
        <v>14</v>
      </c>
      <c r="O9" s="39">
        <v>5</v>
      </c>
      <c r="P9" s="39">
        <v>14</v>
      </c>
      <c r="Q9" s="63">
        <f t="shared" si="1"/>
        <v>230</v>
      </c>
      <c r="R9" s="39">
        <v>1</v>
      </c>
      <c r="S9" s="40">
        <v>231</v>
      </c>
      <c r="U9" s="43" t="s">
        <v>29</v>
      </c>
      <c r="V9" s="39">
        <v>161</v>
      </c>
      <c r="W9" s="39">
        <v>39</v>
      </c>
      <c r="X9" s="39">
        <v>15</v>
      </c>
      <c r="Y9" s="39">
        <v>2</v>
      </c>
      <c r="Z9" s="39">
        <v>19</v>
      </c>
      <c r="AA9" s="63">
        <f t="shared" si="2"/>
        <v>236</v>
      </c>
      <c r="AB9" s="39"/>
      <c r="AC9" s="40">
        <v>236</v>
      </c>
      <c r="AE9" s="43" t="s">
        <v>29</v>
      </c>
      <c r="AF9" s="39">
        <v>158</v>
      </c>
      <c r="AG9" s="39">
        <v>44</v>
      </c>
      <c r="AH9" s="39">
        <v>11</v>
      </c>
      <c r="AI9" s="39">
        <v>4</v>
      </c>
      <c r="AJ9" s="39">
        <v>19</v>
      </c>
      <c r="AK9" s="63">
        <f t="shared" si="3"/>
        <v>236</v>
      </c>
      <c r="AL9" s="39"/>
      <c r="AM9" s="40">
        <v>236</v>
      </c>
      <c r="AO9" s="43" t="s">
        <v>29</v>
      </c>
      <c r="AP9" s="50">
        <v>148</v>
      </c>
      <c r="AQ9" s="50">
        <v>41</v>
      </c>
      <c r="AR9" s="50">
        <v>11</v>
      </c>
      <c r="AS9" s="50">
        <v>4</v>
      </c>
      <c r="AT9" s="50">
        <v>19</v>
      </c>
      <c r="AU9" s="59">
        <f t="shared" si="4"/>
        <v>223</v>
      </c>
      <c r="AV9" s="50"/>
      <c r="AW9" s="51">
        <v>223</v>
      </c>
    </row>
    <row r="10" spans="1:49" ht="14.25" x14ac:dyDescent="0.2">
      <c r="A10" s="43" t="s">
        <v>30</v>
      </c>
      <c r="B10" s="39">
        <v>7</v>
      </c>
      <c r="C10" s="39"/>
      <c r="D10" s="39">
        <v>1</v>
      </c>
      <c r="E10" s="39"/>
      <c r="F10" s="39"/>
      <c r="G10" s="59">
        <f t="shared" si="0"/>
        <v>8</v>
      </c>
      <c r="H10" s="39">
        <v>2</v>
      </c>
      <c r="I10" s="40">
        <v>10</v>
      </c>
      <c r="K10" s="43" t="s">
        <v>30</v>
      </c>
      <c r="L10" s="39">
        <v>8</v>
      </c>
      <c r="M10" s="39"/>
      <c r="N10" s="39">
        <v>1</v>
      </c>
      <c r="O10" s="39"/>
      <c r="P10" s="39">
        <v>1</v>
      </c>
      <c r="Q10" s="63">
        <f t="shared" si="1"/>
        <v>10</v>
      </c>
      <c r="R10" s="39">
        <v>2</v>
      </c>
      <c r="S10" s="40">
        <v>12</v>
      </c>
      <c r="U10" s="43" t="s">
        <v>30</v>
      </c>
      <c r="V10" s="39">
        <v>8</v>
      </c>
      <c r="W10" s="39"/>
      <c r="X10" s="39">
        <v>1</v>
      </c>
      <c r="Y10" s="39"/>
      <c r="Z10" s="39"/>
      <c r="AA10" s="63">
        <f t="shared" si="2"/>
        <v>9</v>
      </c>
      <c r="AB10" s="39">
        <v>3</v>
      </c>
      <c r="AC10" s="40">
        <v>12</v>
      </c>
      <c r="AE10" s="43" t="s">
        <v>30</v>
      </c>
      <c r="AF10" s="39">
        <v>8</v>
      </c>
      <c r="AG10" s="39"/>
      <c r="AH10" s="39">
        <v>1</v>
      </c>
      <c r="AI10" s="39"/>
      <c r="AJ10" s="39">
        <v>1</v>
      </c>
      <c r="AK10" s="63">
        <f t="shared" si="3"/>
        <v>10</v>
      </c>
      <c r="AL10" s="39">
        <v>2</v>
      </c>
      <c r="AM10" s="40">
        <v>12</v>
      </c>
      <c r="AO10" s="43" t="s">
        <v>30</v>
      </c>
      <c r="AP10" s="50">
        <v>6</v>
      </c>
      <c r="AQ10" s="50"/>
      <c r="AR10" s="50">
        <v>1</v>
      </c>
      <c r="AS10" s="50"/>
      <c r="AT10" s="50">
        <v>1</v>
      </c>
      <c r="AU10" s="59">
        <f t="shared" si="4"/>
        <v>8</v>
      </c>
      <c r="AV10" s="50">
        <v>2</v>
      </c>
      <c r="AW10" s="51">
        <v>10</v>
      </c>
    </row>
    <row r="11" spans="1:49" ht="14.25" x14ac:dyDescent="0.2">
      <c r="A11" s="43" t="s">
        <v>31</v>
      </c>
      <c r="B11" s="39">
        <v>652</v>
      </c>
      <c r="C11" s="39">
        <v>246</v>
      </c>
      <c r="D11" s="39">
        <v>49</v>
      </c>
      <c r="E11" s="39">
        <v>49</v>
      </c>
      <c r="F11" s="39">
        <v>252</v>
      </c>
      <c r="G11" s="59">
        <f t="shared" si="0"/>
        <v>1248</v>
      </c>
      <c r="H11" s="39">
        <v>30</v>
      </c>
      <c r="I11" s="40">
        <v>1278</v>
      </c>
      <c r="K11" s="43" t="s">
        <v>31</v>
      </c>
      <c r="L11" s="39">
        <v>663</v>
      </c>
      <c r="M11" s="39">
        <v>265</v>
      </c>
      <c r="N11" s="39">
        <v>49</v>
      </c>
      <c r="O11" s="39">
        <v>62</v>
      </c>
      <c r="P11" s="39">
        <v>255</v>
      </c>
      <c r="Q11" s="63">
        <f t="shared" si="1"/>
        <v>1294</v>
      </c>
      <c r="R11" s="39">
        <v>32</v>
      </c>
      <c r="S11" s="40">
        <v>1326</v>
      </c>
      <c r="U11" s="43" t="s">
        <v>31</v>
      </c>
      <c r="V11" s="39">
        <v>741</v>
      </c>
      <c r="W11" s="39">
        <v>294</v>
      </c>
      <c r="X11" s="39">
        <v>53</v>
      </c>
      <c r="Y11" s="39">
        <v>65</v>
      </c>
      <c r="Z11" s="39">
        <v>281</v>
      </c>
      <c r="AA11" s="63">
        <f t="shared" si="2"/>
        <v>1434</v>
      </c>
      <c r="AB11" s="39">
        <v>30</v>
      </c>
      <c r="AC11" s="40">
        <v>1464</v>
      </c>
      <c r="AE11" s="43" t="s">
        <v>31</v>
      </c>
      <c r="AF11" s="39">
        <v>778</v>
      </c>
      <c r="AG11" s="39">
        <v>309</v>
      </c>
      <c r="AH11" s="39">
        <v>51</v>
      </c>
      <c r="AI11" s="39">
        <v>80</v>
      </c>
      <c r="AJ11" s="39">
        <v>274</v>
      </c>
      <c r="AK11" s="63">
        <f t="shared" si="3"/>
        <v>1492</v>
      </c>
      <c r="AL11" s="39">
        <v>29</v>
      </c>
      <c r="AM11" s="40">
        <v>1521</v>
      </c>
      <c r="AO11" s="43" t="s">
        <v>31</v>
      </c>
      <c r="AP11" s="50">
        <v>769</v>
      </c>
      <c r="AQ11" s="50">
        <v>305</v>
      </c>
      <c r="AR11" s="50">
        <v>51</v>
      </c>
      <c r="AS11" s="50">
        <v>72</v>
      </c>
      <c r="AT11" s="50">
        <v>259</v>
      </c>
      <c r="AU11" s="59">
        <f t="shared" si="4"/>
        <v>1456</v>
      </c>
      <c r="AV11" s="50">
        <v>31</v>
      </c>
      <c r="AW11" s="51">
        <v>1487</v>
      </c>
    </row>
    <row r="12" spans="1:49" ht="14.25" x14ac:dyDescent="0.2">
      <c r="A12" s="43" t="s">
        <v>32</v>
      </c>
      <c r="B12" s="39">
        <v>143</v>
      </c>
      <c r="C12" s="39">
        <v>30</v>
      </c>
      <c r="D12" s="39">
        <v>12</v>
      </c>
      <c r="E12" s="39">
        <v>23</v>
      </c>
      <c r="F12" s="39">
        <v>12</v>
      </c>
      <c r="G12" s="59">
        <f t="shared" si="0"/>
        <v>220</v>
      </c>
      <c r="H12" s="39">
        <v>7</v>
      </c>
      <c r="I12" s="40">
        <v>227</v>
      </c>
      <c r="K12" s="43" t="s">
        <v>32</v>
      </c>
      <c r="L12" s="39">
        <v>146</v>
      </c>
      <c r="M12" s="39">
        <v>30</v>
      </c>
      <c r="N12" s="39">
        <v>12</v>
      </c>
      <c r="O12" s="39">
        <v>21</v>
      </c>
      <c r="P12" s="39">
        <v>7</v>
      </c>
      <c r="Q12" s="63">
        <f t="shared" si="1"/>
        <v>216</v>
      </c>
      <c r="R12" s="39">
        <v>7</v>
      </c>
      <c r="S12" s="40">
        <v>223</v>
      </c>
      <c r="U12" s="43" t="s">
        <v>32</v>
      </c>
      <c r="V12" s="39">
        <v>180</v>
      </c>
      <c r="W12" s="39">
        <v>25</v>
      </c>
      <c r="X12" s="39">
        <v>18</v>
      </c>
      <c r="Y12" s="39">
        <v>28</v>
      </c>
      <c r="Z12" s="39">
        <v>16</v>
      </c>
      <c r="AA12" s="63">
        <f t="shared" si="2"/>
        <v>267</v>
      </c>
      <c r="AB12" s="39">
        <v>7</v>
      </c>
      <c r="AC12" s="40">
        <v>274</v>
      </c>
      <c r="AE12" s="43" t="s">
        <v>32</v>
      </c>
      <c r="AF12" s="39">
        <v>188</v>
      </c>
      <c r="AG12" s="39">
        <v>28</v>
      </c>
      <c r="AH12" s="39">
        <v>16</v>
      </c>
      <c r="AI12" s="39">
        <v>33</v>
      </c>
      <c r="AJ12" s="39">
        <v>19</v>
      </c>
      <c r="AK12" s="63">
        <f t="shared" si="3"/>
        <v>284</v>
      </c>
      <c r="AL12" s="39">
        <v>7</v>
      </c>
      <c r="AM12" s="40">
        <v>291</v>
      </c>
      <c r="AO12" s="43" t="s">
        <v>32</v>
      </c>
      <c r="AP12" s="50">
        <v>194</v>
      </c>
      <c r="AQ12" s="50">
        <v>31</v>
      </c>
      <c r="AR12" s="50">
        <v>14</v>
      </c>
      <c r="AS12" s="50">
        <v>32</v>
      </c>
      <c r="AT12" s="50">
        <v>19</v>
      </c>
      <c r="AU12" s="59">
        <f t="shared" si="4"/>
        <v>290</v>
      </c>
      <c r="AV12" s="50">
        <v>7</v>
      </c>
      <c r="AW12" s="51">
        <v>297</v>
      </c>
    </row>
    <row r="13" spans="1:49" ht="14.25" x14ac:dyDescent="0.2">
      <c r="A13" s="43" t="s">
        <v>33</v>
      </c>
      <c r="B13" s="39"/>
      <c r="C13" s="39"/>
      <c r="D13" s="39">
        <v>1</v>
      </c>
      <c r="E13" s="39">
        <v>1</v>
      </c>
      <c r="F13" s="39"/>
      <c r="G13" s="59">
        <f t="shared" si="0"/>
        <v>2</v>
      </c>
      <c r="H13" s="39">
        <v>2</v>
      </c>
      <c r="I13" s="40">
        <v>4</v>
      </c>
      <c r="K13" s="43" t="s">
        <v>33</v>
      </c>
      <c r="L13" s="39">
        <v>1</v>
      </c>
      <c r="M13" s="39"/>
      <c r="N13" s="39"/>
      <c r="O13" s="39"/>
      <c r="P13" s="39"/>
      <c r="Q13" s="63">
        <f t="shared" si="1"/>
        <v>1</v>
      </c>
      <c r="R13" s="39">
        <v>2</v>
      </c>
      <c r="S13" s="40">
        <v>3</v>
      </c>
      <c r="U13" s="43" t="s">
        <v>33</v>
      </c>
      <c r="V13" s="39">
        <v>1</v>
      </c>
      <c r="W13" s="39"/>
      <c r="X13" s="39">
        <v>1</v>
      </c>
      <c r="Y13" s="39"/>
      <c r="Z13" s="39"/>
      <c r="AA13" s="63">
        <f t="shared" si="2"/>
        <v>2</v>
      </c>
      <c r="AB13" s="39">
        <v>1</v>
      </c>
      <c r="AC13" s="40">
        <v>3</v>
      </c>
      <c r="AE13" s="43" t="s">
        <v>33</v>
      </c>
      <c r="AF13" s="39">
        <v>1</v>
      </c>
      <c r="AG13" s="39"/>
      <c r="AH13" s="39">
        <v>1</v>
      </c>
      <c r="AI13" s="39"/>
      <c r="AJ13" s="39"/>
      <c r="AK13" s="63">
        <f t="shared" si="3"/>
        <v>2</v>
      </c>
      <c r="AL13" s="39">
        <v>1</v>
      </c>
      <c r="AM13" s="40">
        <v>3</v>
      </c>
      <c r="AO13" s="43" t="s">
        <v>33</v>
      </c>
      <c r="AP13" s="50"/>
      <c r="AQ13" s="50">
        <v>1</v>
      </c>
      <c r="AR13" s="50">
        <v>2</v>
      </c>
      <c r="AS13" s="50"/>
      <c r="AT13" s="50"/>
      <c r="AU13" s="59">
        <f t="shared" si="4"/>
        <v>3</v>
      </c>
      <c r="AV13" s="50">
        <v>1</v>
      </c>
      <c r="AW13" s="51">
        <v>4</v>
      </c>
    </row>
    <row r="14" spans="1:49" ht="14.25" x14ac:dyDescent="0.2">
      <c r="A14" s="43" t="s">
        <v>34</v>
      </c>
      <c r="B14" s="39">
        <v>160</v>
      </c>
      <c r="C14" s="39">
        <v>40</v>
      </c>
      <c r="D14" s="39">
        <v>11</v>
      </c>
      <c r="E14" s="39">
        <v>1</v>
      </c>
      <c r="F14" s="39">
        <v>24</v>
      </c>
      <c r="G14" s="59">
        <f t="shared" si="0"/>
        <v>236</v>
      </c>
      <c r="H14" s="39">
        <v>2</v>
      </c>
      <c r="I14" s="40">
        <v>238</v>
      </c>
      <c r="K14" s="43" t="s">
        <v>34</v>
      </c>
      <c r="L14" s="39">
        <v>149</v>
      </c>
      <c r="M14" s="39">
        <v>37</v>
      </c>
      <c r="N14" s="39">
        <v>13</v>
      </c>
      <c r="O14" s="39"/>
      <c r="P14" s="39">
        <v>17</v>
      </c>
      <c r="Q14" s="63">
        <f t="shared" si="1"/>
        <v>216</v>
      </c>
      <c r="R14" s="39">
        <v>1</v>
      </c>
      <c r="S14" s="40">
        <v>217</v>
      </c>
      <c r="U14" s="43" t="s">
        <v>34</v>
      </c>
      <c r="V14" s="39">
        <v>162</v>
      </c>
      <c r="W14" s="39">
        <v>42</v>
      </c>
      <c r="X14" s="39">
        <v>13</v>
      </c>
      <c r="Y14" s="39">
        <v>1</v>
      </c>
      <c r="Z14" s="39">
        <v>21</v>
      </c>
      <c r="AA14" s="63">
        <f t="shared" si="2"/>
        <v>239</v>
      </c>
      <c r="AB14" s="39"/>
      <c r="AC14" s="40">
        <v>239</v>
      </c>
      <c r="AE14" s="43" t="s">
        <v>34</v>
      </c>
      <c r="AF14" s="39">
        <v>173</v>
      </c>
      <c r="AG14" s="39">
        <v>47</v>
      </c>
      <c r="AH14" s="39">
        <v>13</v>
      </c>
      <c r="AI14" s="39">
        <v>1</v>
      </c>
      <c r="AJ14" s="39">
        <v>21</v>
      </c>
      <c r="AK14" s="63">
        <f t="shared" si="3"/>
        <v>255</v>
      </c>
      <c r="AL14" s="39"/>
      <c r="AM14" s="40">
        <v>255</v>
      </c>
      <c r="AO14" s="43" t="s">
        <v>34</v>
      </c>
      <c r="AP14" s="50">
        <v>166</v>
      </c>
      <c r="AQ14" s="50">
        <v>43</v>
      </c>
      <c r="AR14" s="50">
        <v>10</v>
      </c>
      <c r="AS14" s="50">
        <v>1</v>
      </c>
      <c r="AT14" s="50">
        <v>21</v>
      </c>
      <c r="AU14" s="59">
        <f t="shared" si="4"/>
        <v>241</v>
      </c>
      <c r="AV14" s="50"/>
      <c r="AW14" s="51">
        <v>241</v>
      </c>
    </row>
    <row r="15" spans="1:49" ht="14.25" x14ac:dyDescent="0.2">
      <c r="A15" s="43" t="s">
        <v>35</v>
      </c>
      <c r="B15" s="39">
        <v>289</v>
      </c>
      <c r="C15" s="39">
        <v>153</v>
      </c>
      <c r="D15" s="39">
        <v>25</v>
      </c>
      <c r="E15" s="39">
        <v>4</v>
      </c>
      <c r="F15" s="39">
        <v>43</v>
      </c>
      <c r="G15" s="59">
        <f t="shared" si="0"/>
        <v>514</v>
      </c>
      <c r="H15" s="39">
        <v>6</v>
      </c>
      <c r="I15" s="40">
        <v>520</v>
      </c>
      <c r="K15" s="43" t="s">
        <v>35</v>
      </c>
      <c r="L15" s="39">
        <v>336</v>
      </c>
      <c r="M15" s="39">
        <v>139</v>
      </c>
      <c r="N15" s="39">
        <v>27</v>
      </c>
      <c r="O15" s="39">
        <v>5</v>
      </c>
      <c r="P15" s="39">
        <v>42</v>
      </c>
      <c r="Q15" s="63">
        <f t="shared" si="1"/>
        <v>549</v>
      </c>
      <c r="R15" s="39">
        <v>5</v>
      </c>
      <c r="S15" s="40">
        <v>554</v>
      </c>
      <c r="U15" s="43" t="s">
        <v>35</v>
      </c>
      <c r="V15" s="39">
        <v>347</v>
      </c>
      <c r="W15" s="39">
        <v>135</v>
      </c>
      <c r="X15" s="39">
        <v>24</v>
      </c>
      <c r="Y15" s="39">
        <v>6</v>
      </c>
      <c r="Z15" s="39">
        <v>36</v>
      </c>
      <c r="AA15" s="63">
        <f t="shared" si="2"/>
        <v>548</v>
      </c>
      <c r="AB15" s="39">
        <v>6</v>
      </c>
      <c r="AC15" s="40">
        <v>554</v>
      </c>
      <c r="AE15" s="43" t="s">
        <v>35</v>
      </c>
      <c r="AF15" s="39">
        <v>363</v>
      </c>
      <c r="AG15" s="39">
        <v>141</v>
      </c>
      <c r="AH15" s="39">
        <v>23</v>
      </c>
      <c r="AI15" s="39">
        <v>8</v>
      </c>
      <c r="AJ15" s="39">
        <v>30</v>
      </c>
      <c r="AK15" s="63">
        <f t="shared" si="3"/>
        <v>565</v>
      </c>
      <c r="AL15" s="39">
        <v>5</v>
      </c>
      <c r="AM15" s="40">
        <v>570</v>
      </c>
      <c r="AO15" s="43" t="s">
        <v>35</v>
      </c>
      <c r="AP15" s="50">
        <v>331</v>
      </c>
      <c r="AQ15" s="50">
        <v>126</v>
      </c>
      <c r="AR15" s="50">
        <v>20</v>
      </c>
      <c r="AS15" s="50">
        <v>6</v>
      </c>
      <c r="AT15" s="50">
        <v>24</v>
      </c>
      <c r="AU15" s="59">
        <f t="shared" si="4"/>
        <v>507</v>
      </c>
      <c r="AV15" s="50">
        <v>5</v>
      </c>
      <c r="AW15" s="51">
        <v>512</v>
      </c>
    </row>
    <row r="16" spans="1:49" ht="14.25" x14ac:dyDescent="0.2">
      <c r="A16" s="43" t="s">
        <v>36</v>
      </c>
      <c r="B16" s="39">
        <v>73</v>
      </c>
      <c r="C16" s="39">
        <v>41</v>
      </c>
      <c r="D16" s="39">
        <v>9</v>
      </c>
      <c r="E16" s="39"/>
      <c r="F16" s="39">
        <v>9</v>
      </c>
      <c r="G16" s="59">
        <f t="shared" si="0"/>
        <v>132</v>
      </c>
      <c r="H16" s="39">
        <v>1</v>
      </c>
      <c r="I16" s="40">
        <v>133</v>
      </c>
      <c r="K16" s="43" t="s">
        <v>36</v>
      </c>
      <c r="L16" s="39">
        <v>74</v>
      </c>
      <c r="M16" s="39">
        <v>41</v>
      </c>
      <c r="N16" s="39">
        <v>8</v>
      </c>
      <c r="O16" s="39"/>
      <c r="P16" s="39">
        <v>8</v>
      </c>
      <c r="Q16" s="63">
        <f t="shared" si="1"/>
        <v>131</v>
      </c>
      <c r="R16" s="39">
        <v>1</v>
      </c>
      <c r="S16" s="40">
        <v>132</v>
      </c>
      <c r="U16" s="43" t="s">
        <v>36</v>
      </c>
      <c r="V16" s="39">
        <v>76</v>
      </c>
      <c r="W16" s="39">
        <v>39</v>
      </c>
      <c r="X16" s="39">
        <v>10</v>
      </c>
      <c r="Y16" s="39"/>
      <c r="Z16" s="39">
        <v>5</v>
      </c>
      <c r="AA16" s="63">
        <f t="shared" si="2"/>
        <v>130</v>
      </c>
      <c r="AB16" s="39">
        <v>1</v>
      </c>
      <c r="AC16" s="40">
        <v>131</v>
      </c>
      <c r="AE16" s="43" t="s">
        <v>36</v>
      </c>
      <c r="AF16" s="39">
        <v>80</v>
      </c>
      <c r="AG16" s="39">
        <v>44</v>
      </c>
      <c r="AH16" s="39">
        <v>8</v>
      </c>
      <c r="AI16" s="39"/>
      <c r="AJ16" s="39">
        <v>8</v>
      </c>
      <c r="AK16" s="63">
        <f t="shared" si="3"/>
        <v>140</v>
      </c>
      <c r="AL16" s="39">
        <v>1</v>
      </c>
      <c r="AM16" s="40">
        <v>141</v>
      </c>
      <c r="AO16" s="43" t="s">
        <v>36</v>
      </c>
      <c r="AP16" s="50">
        <v>72</v>
      </c>
      <c r="AQ16" s="50">
        <v>48</v>
      </c>
      <c r="AR16" s="50">
        <v>7</v>
      </c>
      <c r="AS16" s="50"/>
      <c r="AT16" s="50">
        <v>5</v>
      </c>
      <c r="AU16" s="59">
        <f t="shared" si="4"/>
        <v>132</v>
      </c>
      <c r="AV16" s="50">
        <v>1</v>
      </c>
      <c r="AW16" s="51">
        <v>133</v>
      </c>
    </row>
    <row r="17" spans="1:49" ht="14.25" x14ac:dyDescent="0.2">
      <c r="A17" s="43" t="s">
        <v>37</v>
      </c>
      <c r="B17" s="39">
        <v>532</v>
      </c>
      <c r="C17" s="39">
        <v>162</v>
      </c>
      <c r="D17" s="39">
        <v>30</v>
      </c>
      <c r="E17" s="39">
        <v>9</v>
      </c>
      <c r="F17" s="39">
        <v>76</v>
      </c>
      <c r="G17" s="59">
        <f t="shared" si="0"/>
        <v>809</v>
      </c>
      <c r="H17" s="39">
        <v>4</v>
      </c>
      <c r="I17" s="40">
        <v>813</v>
      </c>
      <c r="K17" s="43" t="s">
        <v>37</v>
      </c>
      <c r="L17" s="39">
        <v>576</v>
      </c>
      <c r="M17" s="39">
        <v>140</v>
      </c>
      <c r="N17" s="39">
        <v>36</v>
      </c>
      <c r="O17" s="39">
        <v>11</v>
      </c>
      <c r="P17" s="39">
        <v>81</v>
      </c>
      <c r="Q17" s="63">
        <f t="shared" si="1"/>
        <v>844</v>
      </c>
      <c r="R17" s="39">
        <v>1</v>
      </c>
      <c r="S17" s="40">
        <v>845</v>
      </c>
      <c r="U17" s="43" t="s">
        <v>37</v>
      </c>
      <c r="V17" s="39">
        <v>618</v>
      </c>
      <c r="W17" s="39">
        <v>146</v>
      </c>
      <c r="X17" s="39">
        <v>31</v>
      </c>
      <c r="Y17" s="39">
        <v>16</v>
      </c>
      <c r="Z17" s="39">
        <v>74</v>
      </c>
      <c r="AA17" s="63">
        <f t="shared" si="2"/>
        <v>885</v>
      </c>
      <c r="AB17" s="39">
        <v>2</v>
      </c>
      <c r="AC17" s="40">
        <v>887</v>
      </c>
      <c r="AE17" s="43" t="s">
        <v>37</v>
      </c>
      <c r="AF17" s="39">
        <v>621</v>
      </c>
      <c r="AG17" s="39">
        <v>159</v>
      </c>
      <c r="AH17" s="39">
        <v>31</v>
      </c>
      <c r="AI17" s="39">
        <v>20</v>
      </c>
      <c r="AJ17" s="39">
        <v>80</v>
      </c>
      <c r="AK17" s="63">
        <f t="shared" si="3"/>
        <v>911</v>
      </c>
      <c r="AL17" s="39">
        <v>3</v>
      </c>
      <c r="AM17" s="40">
        <v>914</v>
      </c>
      <c r="AO17" s="43" t="s">
        <v>37</v>
      </c>
      <c r="AP17" s="50">
        <v>594</v>
      </c>
      <c r="AQ17" s="50">
        <v>170</v>
      </c>
      <c r="AR17" s="50">
        <v>26</v>
      </c>
      <c r="AS17" s="50">
        <v>18</v>
      </c>
      <c r="AT17" s="50">
        <v>80</v>
      </c>
      <c r="AU17" s="59">
        <f t="shared" si="4"/>
        <v>888</v>
      </c>
      <c r="AV17" s="50">
        <v>3</v>
      </c>
      <c r="AW17" s="51">
        <v>891</v>
      </c>
    </row>
    <row r="18" spans="1:49" ht="14.25" x14ac:dyDescent="0.2">
      <c r="A18" s="43" t="s">
        <v>38</v>
      </c>
      <c r="B18" s="39">
        <v>100</v>
      </c>
      <c r="C18" s="39">
        <v>37</v>
      </c>
      <c r="D18" s="39">
        <v>7</v>
      </c>
      <c r="E18" s="39">
        <v>1</v>
      </c>
      <c r="F18" s="39">
        <v>12</v>
      </c>
      <c r="G18" s="59">
        <f t="shared" si="0"/>
        <v>157</v>
      </c>
      <c r="H18" s="39">
        <v>3</v>
      </c>
      <c r="I18" s="40">
        <v>160</v>
      </c>
      <c r="K18" s="43" t="s">
        <v>38</v>
      </c>
      <c r="L18" s="39">
        <v>111</v>
      </c>
      <c r="M18" s="39">
        <v>36</v>
      </c>
      <c r="N18" s="39">
        <v>8</v>
      </c>
      <c r="O18" s="39">
        <v>2</v>
      </c>
      <c r="P18" s="39">
        <v>12</v>
      </c>
      <c r="Q18" s="63">
        <f t="shared" si="1"/>
        <v>169</v>
      </c>
      <c r="R18" s="39">
        <v>3</v>
      </c>
      <c r="S18" s="40">
        <v>172</v>
      </c>
      <c r="U18" s="43" t="s">
        <v>38</v>
      </c>
      <c r="V18" s="39">
        <v>113</v>
      </c>
      <c r="W18" s="39">
        <v>37</v>
      </c>
      <c r="X18" s="39">
        <v>7</v>
      </c>
      <c r="Y18" s="39">
        <v>2</v>
      </c>
      <c r="Z18" s="39">
        <v>14</v>
      </c>
      <c r="AA18" s="63">
        <f t="shared" si="2"/>
        <v>173</v>
      </c>
      <c r="AB18" s="39">
        <v>3</v>
      </c>
      <c r="AC18" s="40">
        <v>176</v>
      </c>
      <c r="AE18" s="43" t="s">
        <v>38</v>
      </c>
      <c r="AF18" s="39">
        <v>115</v>
      </c>
      <c r="AG18" s="39">
        <v>39</v>
      </c>
      <c r="AH18" s="39">
        <v>9</v>
      </c>
      <c r="AI18" s="39">
        <v>2</v>
      </c>
      <c r="AJ18" s="39">
        <v>12</v>
      </c>
      <c r="AK18" s="63">
        <f t="shared" si="3"/>
        <v>177</v>
      </c>
      <c r="AL18" s="39">
        <v>2</v>
      </c>
      <c r="AM18" s="40">
        <v>179</v>
      </c>
      <c r="AO18" s="43" t="s">
        <v>38</v>
      </c>
      <c r="AP18" s="50">
        <v>109</v>
      </c>
      <c r="AQ18" s="50">
        <v>38</v>
      </c>
      <c r="AR18" s="50">
        <v>9</v>
      </c>
      <c r="AS18" s="50">
        <v>4</v>
      </c>
      <c r="AT18" s="50">
        <v>11</v>
      </c>
      <c r="AU18" s="59">
        <f t="shared" si="4"/>
        <v>171</v>
      </c>
      <c r="AV18" s="50">
        <v>1</v>
      </c>
      <c r="AW18" s="51">
        <v>172</v>
      </c>
    </row>
    <row r="19" spans="1:49" ht="14.25" x14ac:dyDescent="0.2">
      <c r="A19" s="43" t="s">
        <v>39</v>
      </c>
      <c r="B19" s="39">
        <v>742</v>
      </c>
      <c r="C19" s="39">
        <v>93</v>
      </c>
      <c r="D19" s="39">
        <v>9</v>
      </c>
      <c r="E19" s="39">
        <v>4</v>
      </c>
      <c r="F19" s="39">
        <v>30</v>
      </c>
      <c r="G19" s="59">
        <f t="shared" si="0"/>
        <v>878</v>
      </c>
      <c r="H19" s="39">
        <v>2</v>
      </c>
      <c r="I19" s="40">
        <v>880</v>
      </c>
      <c r="K19" s="43" t="s">
        <v>39</v>
      </c>
      <c r="L19" s="39">
        <v>737</v>
      </c>
      <c r="M19" s="39">
        <v>95</v>
      </c>
      <c r="N19" s="39">
        <v>7</v>
      </c>
      <c r="O19" s="39">
        <v>4</v>
      </c>
      <c r="P19" s="39">
        <v>31</v>
      </c>
      <c r="Q19" s="63">
        <f t="shared" si="1"/>
        <v>874</v>
      </c>
      <c r="R19" s="39">
        <v>1</v>
      </c>
      <c r="S19" s="40">
        <v>875</v>
      </c>
      <c r="U19" s="43" t="s">
        <v>39</v>
      </c>
      <c r="V19" s="39">
        <v>761</v>
      </c>
      <c r="W19" s="39">
        <v>85</v>
      </c>
      <c r="X19" s="39">
        <v>12</v>
      </c>
      <c r="Y19" s="39">
        <v>5</v>
      </c>
      <c r="Z19" s="39">
        <v>32</v>
      </c>
      <c r="AA19" s="63">
        <f t="shared" si="2"/>
        <v>895</v>
      </c>
      <c r="AB19" s="39">
        <v>1</v>
      </c>
      <c r="AC19" s="40">
        <v>896</v>
      </c>
      <c r="AE19" s="43" t="s">
        <v>39</v>
      </c>
      <c r="AF19" s="39">
        <v>766</v>
      </c>
      <c r="AG19" s="39">
        <v>87</v>
      </c>
      <c r="AH19" s="39">
        <v>12</v>
      </c>
      <c r="AI19" s="39">
        <v>5</v>
      </c>
      <c r="AJ19" s="39">
        <v>32</v>
      </c>
      <c r="AK19" s="63">
        <f t="shared" si="3"/>
        <v>902</v>
      </c>
      <c r="AL19" s="39">
        <v>2</v>
      </c>
      <c r="AM19" s="40">
        <v>904</v>
      </c>
      <c r="AO19" s="43" t="s">
        <v>39</v>
      </c>
      <c r="AP19" s="50">
        <v>720</v>
      </c>
      <c r="AQ19" s="50">
        <v>82</v>
      </c>
      <c r="AR19" s="50">
        <v>12</v>
      </c>
      <c r="AS19" s="50">
        <v>5</v>
      </c>
      <c r="AT19" s="50">
        <v>25</v>
      </c>
      <c r="AU19" s="59">
        <f t="shared" si="4"/>
        <v>844</v>
      </c>
      <c r="AV19" s="50">
        <v>2</v>
      </c>
      <c r="AW19" s="51">
        <v>846</v>
      </c>
    </row>
    <row r="20" spans="1:49" ht="14.25" x14ac:dyDescent="0.2">
      <c r="A20" s="43" t="s">
        <v>40</v>
      </c>
      <c r="B20" s="39">
        <v>8</v>
      </c>
      <c r="C20" s="39">
        <v>2</v>
      </c>
      <c r="D20" s="39">
        <v>2</v>
      </c>
      <c r="E20" s="39"/>
      <c r="F20" s="39"/>
      <c r="G20" s="59">
        <f t="shared" si="0"/>
        <v>12</v>
      </c>
      <c r="H20" s="39">
        <v>3</v>
      </c>
      <c r="I20" s="40">
        <v>15</v>
      </c>
      <c r="K20" s="43" t="s">
        <v>40</v>
      </c>
      <c r="L20" s="39">
        <v>5</v>
      </c>
      <c r="M20" s="39"/>
      <c r="N20" s="39"/>
      <c r="O20" s="39"/>
      <c r="P20" s="39"/>
      <c r="Q20" s="63">
        <f t="shared" si="1"/>
        <v>5</v>
      </c>
      <c r="R20" s="39">
        <v>3</v>
      </c>
      <c r="S20" s="40">
        <v>8</v>
      </c>
      <c r="U20" s="43" t="s">
        <v>40</v>
      </c>
      <c r="V20" s="39">
        <v>11</v>
      </c>
      <c r="W20" s="39">
        <v>3</v>
      </c>
      <c r="X20" s="39">
        <v>1</v>
      </c>
      <c r="Y20" s="39"/>
      <c r="Z20" s="39"/>
      <c r="AA20" s="63">
        <f t="shared" si="2"/>
        <v>15</v>
      </c>
      <c r="AB20" s="39">
        <v>3</v>
      </c>
      <c r="AC20" s="40">
        <v>18</v>
      </c>
      <c r="AE20" s="43" t="s">
        <v>40</v>
      </c>
      <c r="AF20" s="39">
        <v>14</v>
      </c>
      <c r="AG20" s="39">
        <v>3</v>
      </c>
      <c r="AH20" s="39"/>
      <c r="AI20" s="39"/>
      <c r="AJ20" s="39"/>
      <c r="AK20" s="63">
        <f t="shared" si="3"/>
        <v>17</v>
      </c>
      <c r="AL20" s="39">
        <v>2</v>
      </c>
      <c r="AM20" s="40">
        <v>19</v>
      </c>
      <c r="AO20" s="43" t="s">
        <v>40</v>
      </c>
      <c r="AP20" s="50">
        <v>14</v>
      </c>
      <c r="AQ20" s="50">
        <v>2</v>
      </c>
      <c r="AR20" s="50"/>
      <c r="AS20" s="50"/>
      <c r="AT20" s="50"/>
      <c r="AU20" s="59">
        <f t="shared" si="4"/>
        <v>16</v>
      </c>
      <c r="AV20" s="50">
        <v>2</v>
      </c>
      <c r="AW20" s="51">
        <v>18</v>
      </c>
    </row>
    <row r="21" spans="1:49" ht="14.25" x14ac:dyDescent="0.2">
      <c r="A21" s="43" t="s">
        <v>41</v>
      </c>
      <c r="B21" s="39">
        <v>199</v>
      </c>
      <c r="C21" s="39">
        <v>40</v>
      </c>
      <c r="D21" s="39">
        <v>18</v>
      </c>
      <c r="E21" s="39">
        <v>1</v>
      </c>
      <c r="F21" s="39">
        <v>5</v>
      </c>
      <c r="G21" s="59">
        <f t="shared" si="0"/>
        <v>263</v>
      </c>
      <c r="H21" s="39">
        <v>4</v>
      </c>
      <c r="I21" s="40">
        <v>267</v>
      </c>
      <c r="K21" s="43" t="s">
        <v>41</v>
      </c>
      <c r="L21" s="39">
        <v>193</v>
      </c>
      <c r="M21" s="39">
        <v>39</v>
      </c>
      <c r="N21" s="39">
        <v>18</v>
      </c>
      <c r="O21" s="39">
        <v>1</v>
      </c>
      <c r="P21" s="39">
        <v>8</v>
      </c>
      <c r="Q21" s="63">
        <f t="shared" si="1"/>
        <v>259</v>
      </c>
      <c r="R21" s="39">
        <v>4</v>
      </c>
      <c r="S21" s="40">
        <v>263</v>
      </c>
      <c r="U21" s="43" t="s">
        <v>41</v>
      </c>
      <c r="V21" s="39">
        <v>215</v>
      </c>
      <c r="W21" s="39">
        <v>36</v>
      </c>
      <c r="X21" s="39">
        <v>19</v>
      </c>
      <c r="Y21" s="39">
        <v>1</v>
      </c>
      <c r="Z21" s="39">
        <v>6</v>
      </c>
      <c r="AA21" s="63">
        <f t="shared" si="2"/>
        <v>277</v>
      </c>
      <c r="AB21" s="39">
        <v>4</v>
      </c>
      <c r="AC21" s="40">
        <v>281</v>
      </c>
      <c r="AE21" s="43" t="s">
        <v>41</v>
      </c>
      <c r="AF21" s="39">
        <v>219</v>
      </c>
      <c r="AG21" s="39">
        <v>30</v>
      </c>
      <c r="AH21" s="39">
        <v>20</v>
      </c>
      <c r="AI21" s="39">
        <v>2</v>
      </c>
      <c r="AJ21" s="39">
        <v>5</v>
      </c>
      <c r="AK21" s="63">
        <f t="shared" si="3"/>
        <v>276</v>
      </c>
      <c r="AL21" s="39">
        <v>4</v>
      </c>
      <c r="AM21" s="40">
        <v>280</v>
      </c>
      <c r="AO21" s="43" t="s">
        <v>41</v>
      </c>
      <c r="AP21" s="50">
        <v>207</v>
      </c>
      <c r="AQ21" s="50">
        <v>32</v>
      </c>
      <c r="AR21" s="50">
        <v>22</v>
      </c>
      <c r="AS21" s="50">
        <v>5</v>
      </c>
      <c r="AT21" s="50">
        <v>5</v>
      </c>
      <c r="AU21" s="59">
        <f t="shared" si="4"/>
        <v>271</v>
      </c>
      <c r="AV21" s="50">
        <v>4</v>
      </c>
      <c r="AW21" s="51">
        <v>275</v>
      </c>
    </row>
    <row r="22" spans="1:49" ht="14.25" x14ac:dyDescent="0.2">
      <c r="A22" s="43" t="s">
        <v>42</v>
      </c>
      <c r="B22" s="39">
        <v>14</v>
      </c>
      <c r="C22" s="39">
        <v>2</v>
      </c>
      <c r="D22" s="39">
        <v>2</v>
      </c>
      <c r="E22" s="39"/>
      <c r="F22" s="39"/>
      <c r="G22" s="59">
        <f t="shared" si="0"/>
        <v>18</v>
      </c>
      <c r="H22" s="39">
        <v>6</v>
      </c>
      <c r="I22" s="40">
        <v>24</v>
      </c>
      <c r="K22" s="43" t="s">
        <v>42</v>
      </c>
      <c r="L22" s="39">
        <v>17</v>
      </c>
      <c r="M22" s="39">
        <v>6</v>
      </c>
      <c r="N22" s="39">
        <v>3</v>
      </c>
      <c r="O22" s="39"/>
      <c r="P22" s="39"/>
      <c r="Q22" s="63">
        <f t="shared" si="1"/>
        <v>26</v>
      </c>
      <c r="R22" s="39">
        <v>5</v>
      </c>
      <c r="S22" s="40">
        <v>31</v>
      </c>
      <c r="U22" s="43" t="s">
        <v>42</v>
      </c>
      <c r="V22" s="39">
        <v>15</v>
      </c>
      <c r="W22" s="39">
        <v>7</v>
      </c>
      <c r="X22" s="39">
        <v>4</v>
      </c>
      <c r="Y22" s="39"/>
      <c r="Z22" s="39"/>
      <c r="AA22" s="63">
        <f t="shared" si="2"/>
        <v>26</v>
      </c>
      <c r="AB22" s="39">
        <v>4</v>
      </c>
      <c r="AC22" s="40">
        <v>30</v>
      </c>
      <c r="AE22" s="43" t="s">
        <v>42</v>
      </c>
      <c r="AF22" s="39">
        <v>18</v>
      </c>
      <c r="AG22" s="39">
        <v>5</v>
      </c>
      <c r="AH22" s="39">
        <v>3</v>
      </c>
      <c r="AI22" s="39"/>
      <c r="AJ22" s="39"/>
      <c r="AK22" s="63">
        <f t="shared" si="3"/>
        <v>26</v>
      </c>
      <c r="AL22" s="39">
        <v>4</v>
      </c>
      <c r="AM22" s="40">
        <v>30</v>
      </c>
      <c r="AO22" s="43" t="s">
        <v>42</v>
      </c>
      <c r="AP22" s="50">
        <v>21</v>
      </c>
      <c r="AQ22" s="50">
        <v>3</v>
      </c>
      <c r="AR22" s="50">
        <v>5</v>
      </c>
      <c r="AS22" s="50">
        <v>1</v>
      </c>
      <c r="AT22" s="50"/>
      <c r="AU22" s="59">
        <f t="shared" si="4"/>
        <v>30</v>
      </c>
      <c r="AV22" s="50">
        <v>4</v>
      </c>
      <c r="AW22" s="51">
        <v>34</v>
      </c>
    </row>
    <row r="23" spans="1:49" ht="14.25" x14ac:dyDescent="0.2">
      <c r="A23" s="43" t="s">
        <v>43</v>
      </c>
      <c r="B23" s="39">
        <v>433</v>
      </c>
      <c r="C23" s="39">
        <v>131</v>
      </c>
      <c r="D23" s="39">
        <v>20</v>
      </c>
      <c r="E23" s="39">
        <v>4</v>
      </c>
      <c r="F23" s="39">
        <v>71</v>
      </c>
      <c r="G23" s="59">
        <f t="shared" si="0"/>
        <v>659</v>
      </c>
      <c r="H23" s="39">
        <v>1</v>
      </c>
      <c r="I23" s="40">
        <v>660</v>
      </c>
      <c r="K23" s="43" t="s">
        <v>43</v>
      </c>
      <c r="L23" s="39">
        <v>443</v>
      </c>
      <c r="M23" s="39">
        <v>125</v>
      </c>
      <c r="N23" s="39">
        <v>22</v>
      </c>
      <c r="O23" s="39">
        <v>4</v>
      </c>
      <c r="P23" s="39">
        <v>76</v>
      </c>
      <c r="Q23" s="63">
        <f t="shared" si="1"/>
        <v>670</v>
      </c>
      <c r="R23" s="39">
        <v>1</v>
      </c>
      <c r="S23" s="40">
        <v>671</v>
      </c>
      <c r="U23" s="43" t="s">
        <v>43</v>
      </c>
      <c r="V23" s="39">
        <v>484</v>
      </c>
      <c r="W23" s="39">
        <v>126</v>
      </c>
      <c r="X23" s="39">
        <v>19</v>
      </c>
      <c r="Y23" s="39">
        <v>4</v>
      </c>
      <c r="Z23" s="39">
        <v>80</v>
      </c>
      <c r="AA23" s="63">
        <f t="shared" si="2"/>
        <v>713</v>
      </c>
      <c r="AB23" s="39">
        <v>1</v>
      </c>
      <c r="AC23" s="40">
        <v>714</v>
      </c>
      <c r="AE23" s="43" t="s">
        <v>43</v>
      </c>
      <c r="AF23" s="39">
        <v>500</v>
      </c>
      <c r="AG23" s="39">
        <v>134</v>
      </c>
      <c r="AH23" s="39">
        <v>17</v>
      </c>
      <c r="AI23" s="39">
        <v>5</v>
      </c>
      <c r="AJ23" s="39">
        <v>68</v>
      </c>
      <c r="AK23" s="63">
        <f t="shared" si="3"/>
        <v>724</v>
      </c>
      <c r="AL23" s="39">
        <v>2</v>
      </c>
      <c r="AM23" s="40">
        <v>726</v>
      </c>
      <c r="AO23" s="43" t="s">
        <v>43</v>
      </c>
      <c r="AP23" s="50">
        <v>475</v>
      </c>
      <c r="AQ23" s="50">
        <v>121</v>
      </c>
      <c r="AR23" s="50">
        <v>17</v>
      </c>
      <c r="AS23" s="50">
        <v>5</v>
      </c>
      <c r="AT23" s="50">
        <v>69</v>
      </c>
      <c r="AU23" s="59">
        <f t="shared" si="4"/>
        <v>687</v>
      </c>
      <c r="AV23" s="50">
        <v>1</v>
      </c>
      <c r="AW23" s="51">
        <v>688</v>
      </c>
    </row>
    <row r="24" spans="1:49" ht="14.25" x14ac:dyDescent="0.2">
      <c r="A24" s="43" t="s">
        <v>44</v>
      </c>
      <c r="B24" s="39">
        <v>366</v>
      </c>
      <c r="C24" s="39">
        <v>119</v>
      </c>
      <c r="D24" s="39">
        <v>35</v>
      </c>
      <c r="E24" s="39">
        <v>8</v>
      </c>
      <c r="F24" s="39">
        <v>68</v>
      </c>
      <c r="G24" s="59">
        <f t="shared" si="0"/>
        <v>596</v>
      </c>
      <c r="H24" s="39">
        <v>18</v>
      </c>
      <c r="I24" s="40">
        <v>614</v>
      </c>
      <c r="K24" s="43" t="s">
        <v>44</v>
      </c>
      <c r="L24" s="39">
        <v>393</v>
      </c>
      <c r="M24" s="39">
        <v>109</v>
      </c>
      <c r="N24" s="39">
        <v>38</v>
      </c>
      <c r="O24" s="39">
        <v>6</v>
      </c>
      <c r="P24" s="39">
        <v>59</v>
      </c>
      <c r="Q24" s="63">
        <f t="shared" si="1"/>
        <v>605</v>
      </c>
      <c r="R24" s="39">
        <v>14</v>
      </c>
      <c r="S24" s="40">
        <v>619</v>
      </c>
      <c r="U24" s="43" t="s">
        <v>44</v>
      </c>
      <c r="V24" s="39">
        <v>428</v>
      </c>
      <c r="W24" s="39">
        <v>113</v>
      </c>
      <c r="X24" s="39">
        <v>34</v>
      </c>
      <c r="Y24" s="39">
        <v>7</v>
      </c>
      <c r="Z24" s="39">
        <v>66</v>
      </c>
      <c r="AA24" s="63">
        <f t="shared" si="2"/>
        <v>648</v>
      </c>
      <c r="AB24" s="39">
        <v>11</v>
      </c>
      <c r="AC24" s="40">
        <v>659</v>
      </c>
      <c r="AE24" s="43" t="s">
        <v>44</v>
      </c>
      <c r="AF24" s="39">
        <v>447</v>
      </c>
      <c r="AG24" s="39">
        <v>114</v>
      </c>
      <c r="AH24" s="39">
        <v>23</v>
      </c>
      <c r="AI24" s="39">
        <v>10</v>
      </c>
      <c r="AJ24" s="39">
        <v>65</v>
      </c>
      <c r="AK24" s="63">
        <f t="shared" si="3"/>
        <v>659</v>
      </c>
      <c r="AL24" s="39">
        <v>11</v>
      </c>
      <c r="AM24" s="40">
        <v>670</v>
      </c>
      <c r="AO24" s="43" t="s">
        <v>44</v>
      </c>
      <c r="AP24" s="50">
        <v>444</v>
      </c>
      <c r="AQ24" s="50">
        <v>101</v>
      </c>
      <c r="AR24" s="50">
        <v>31</v>
      </c>
      <c r="AS24" s="50">
        <v>7</v>
      </c>
      <c r="AT24" s="50">
        <v>56</v>
      </c>
      <c r="AU24" s="59">
        <f t="shared" si="4"/>
        <v>639</v>
      </c>
      <c r="AV24" s="50">
        <v>9</v>
      </c>
      <c r="AW24" s="51">
        <v>648</v>
      </c>
    </row>
    <row r="25" spans="1:49" ht="14.25" x14ac:dyDescent="0.2">
      <c r="A25" s="43" t="s">
        <v>45</v>
      </c>
      <c r="B25" s="39">
        <v>69</v>
      </c>
      <c r="C25" s="39">
        <v>24</v>
      </c>
      <c r="D25" s="39">
        <v>9</v>
      </c>
      <c r="E25" s="39">
        <v>1</v>
      </c>
      <c r="F25" s="39">
        <v>15</v>
      </c>
      <c r="G25" s="59">
        <f t="shared" si="0"/>
        <v>118</v>
      </c>
      <c r="H25" s="39">
        <v>5</v>
      </c>
      <c r="I25" s="40">
        <v>123</v>
      </c>
      <c r="K25" s="43" t="s">
        <v>45</v>
      </c>
      <c r="L25" s="39">
        <v>64</v>
      </c>
      <c r="M25" s="39">
        <v>26</v>
      </c>
      <c r="N25" s="39">
        <v>10</v>
      </c>
      <c r="O25" s="39">
        <v>1</v>
      </c>
      <c r="P25" s="39">
        <v>13</v>
      </c>
      <c r="Q25" s="63">
        <f t="shared" si="1"/>
        <v>114</v>
      </c>
      <c r="R25" s="39">
        <v>5</v>
      </c>
      <c r="S25" s="40">
        <v>119</v>
      </c>
      <c r="U25" s="43" t="s">
        <v>45</v>
      </c>
      <c r="V25" s="39">
        <v>70</v>
      </c>
      <c r="W25" s="39">
        <v>20</v>
      </c>
      <c r="X25" s="39">
        <v>10</v>
      </c>
      <c r="Y25" s="39">
        <v>1</v>
      </c>
      <c r="Z25" s="39">
        <v>16</v>
      </c>
      <c r="AA25" s="63">
        <f t="shared" si="2"/>
        <v>117</v>
      </c>
      <c r="AB25" s="39">
        <v>5</v>
      </c>
      <c r="AC25" s="40">
        <v>122</v>
      </c>
      <c r="AE25" s="43" t="s">
        <v>45</v>
      </c>
      <c r="AF25" s="39">
        <v>75</v>
      </c>
      <c r="AG25" s="39">
        <v>23</v>
      </c>
      <c r="AH25" s="39">
        <v>11</v>
      </c>
      <c r="AI25" s="39">
        <v>1</v>
      </c>
      <c r="AJ25" s="39">
        <v>12</v>
      </c>
      <c r="AK25" s="63">
        <f t="shared" si="3"/>
        <v>122</v>
      </c>
      <c r="AL25" s="39">
        <v>6</v>
      </c>
      <c r="AM25" s="40">
        <v>128</v>
      </c>
      <c r="AO25" s="43" t="s">
        <v>45</v>
      </c>
      <c r="AP25" s="50">
        <v>68</v>
      </c>
      <c r="AQ25" s="50">
        <v>24</v>
      </c>
      <c r="AR25" s="50">
        <v>10</v>
      </c>
      <c r="AS25" s="50">
        <v>1</v>
      </c>
      <c r="AT25" s="50">
        <v>14</v>
      </c>
      <c r="AU25" s="59">
        <f t="shared" si="4"/>
        <v>117</v>
      </c>
      <c r="AV25" s="50">
        <v>5</v>
      </c>
      <c r="AW25" s="51">
        <v>122</v>
      </c>
    </row>
    <row r="26" spans="1:49" ht="14.25" x14ac:dyDescent="0.2">
      <c r="A26" s="43" t="s">
        <v>46</v>
      </c>
      <c r="B26" s="39">
        <v>1124</v>
      </c>
      <c r="C26" s="39">
        <v>361</v>
      </c>
      <c r="D26" s="39">
        <v>47</v>
      </c>
      <c r="E26" s="39">
        <v>14</v>
      </c>
      <c r="F26" s="39">
        <v>196</v>
      </c>
      <c r="G26" s="59">
        <f t="shared" si="0"/>
        <v>1742</v>
      </c>
      <c r="H26" s="39">
        <v>8</v>
      </c>
      <c r="I26" s="40">
        <v>1750</v>
      </c>
      <c r="K26" s="43" t="s">
        <v>46</v>
      </c>
      <c r="L26" s="39">
        <v>1217</v>
      </c>
      <c r="M26" s="39">
        <v>333</v>
      </c>
      <c r="N26" s="39">
        <v>54</v>
      </c>
      <c r="O26" s="39">
        <v>15</v>
      </c>
      <c r="P26" s="39">
        <v>208</v>
      </c>
      <c r="Q26" s="63">
        <f t="shared" si="1"/>
        <v>1827</v>
      </c>
      <c r="R26" s="39">
        <v>8</v>
      </c>
      <c r="S26" s="40">
        <v>1835</v>
      </c>
      <c r="U26" s="43" t="s">
        <v>46</v>
      </c>
      <c r="V26" s="39">
        <v>1273</v>
      </c>
      <c r="W26" s="39">
        <v>343</v>
      </c>
      <c r="X26" s="39">
        <v>52</v>
      </c>
      <c r="Y26" s="39">
        <v>16</v>
      </c>
      <c r="Z26" s="39">
        <v>199</v>
      </c>
      <c r="AA26" s="63">
        <f t="shared" si="2"/>
        <v>1883</v>
      </c>
      <c r="AB26" s="39">
        <v>6</v>
      </c>
      <c r="AC26" s="40">
        <v>1889</v>
      </c>
      <c r="AE26" s="43" t="s">
        <v>46</v>
      </c>
      <c r="AF26" s="39">
        <v>1331</v>
      </c>
      <c r="AG26" s="39">
        <v>331</v>
      </c>
      <c r="AH26" s="39">
        <v>56</v>
      </c>
      <c r="AI26" s="39">
        <v>16</v>
      </c>
      <c r="AJ26" s="39">
        <v>194</v>
      </c>
      <c r="AK26" s="63">
        <f t="shared" si="3"/>
        <v>1928</v>
      </c>
      <c r="AL26" s="39">
        <v>7</v>
      </c>
      <c r="AM26" s="40">
        <v>1935</v>
      </c>
      <c r="AO26" s="43" t="s">
        <v>46</v>
      </c>
      <c r="AP26" s="50">
        <v>1269</v>
      </c>
      <c r="AQ26" s="50">
        <v>330</v>
      </c>
      <c r="AR26" s="50">
        <v>54</v>
      </c>
      <c r="AS26" s="50">
        <v>16</v>
      </c>
      <c r="AT26" s="50">
        <v>179</v>
      </c>
      <c r="AU26" s="59">
        <f t="shared" si="4"/>
        <v>1848</v>
      </c>
      <c r="AV26" s="50">
        <v>9</v>
      </c>
      <c r="AW26" s="51">
        <v>1857</v>
      </c>
    </row>
    <row r="27" spans="1:49" ht="14.25" x14ac:dyDescent="0.2">
      <c r="A27" s="43" t="s">
        <v>47</v>
      </c>
      <c r="B27" s="39">
        <v>389</v>
      </c>
      <c r="C27" s="39">
        <v>60</v>
      </c>
      <c r="D27" s="39">
        <v>13</v>
      </c>
      <c r="E27" s="39">
        <v>1</v>
      </c>
      <c r="F27" s="39">
        <v>20</v>
      </c>
      <c r="G27" s="59">
        <f t="shared" si="0"/>
        <v>483</v>
      </c>
      <c r="H27" s="39">
        <v>3</v>
      </c>
      <c r="I27" s="40">
        <v>486</v>
      </c>
      <c r="K27" s="43" t="s">
        <v>47</v>
      </c>
      <c r="L27" s="39">
        <v>401</v>
      </c>
      <c r="M27" s="39">
        <v>61</v>
      </c>
      <c r="N27" s="39">
        <v>10</v>
      </c>
      <c r="O27" s="39"/>
      <c r="P27" s="39">
        <v>33</v>
      </c>
      <c r="Q27" s="63">
        <f t="shared" si="1"/>
        <v>505</v>
      </c>
      <c r="R27" s="39">
        <v>4</v>
      </c>
      <c r="S27" s="40">
        <v>509</v>
      </c>
      <c r="U27" s="43" t="s">
        <v>47</v>
      </c>
      <c r="V27" s="39">
        <v>405</v>
      </c>
      <c r="W27" s="39">
        <v>63</v>
      </c>
      <c r="X27" s="39">
        <v>7</v>
      </c>
      <c r="Y27" s="39">
        <v>1</v>
      </c>
      <c r="Z27" s="39">
        <v>28</v>
      </c>
      <c r="AA27" s="63">
        <f t="shared" si="2"/>
        <v>504</v>
      </c>
      <c r="AB27" s="39">
        <v>4</v>
      </c>
      <c r="AC27" s="40">
        <v>508</v>
      </c>
      <c r="AE27" s="43" t="s">
        <v>47</v>
      </c>
      <c r="AF27" s="39">
        <v>416</v>
      </c>
      <c r="AG27" s="39">
        <v>60</v>
      </c>
      <c r="AH27" s="39">
        <v>10</v>
      </c>
      <c r="AI27" s="39">
        <v>1</v>
      </c>
      <c r="AJ27" s="39">
        <v>28</v>
      </c>
      <c r="AK27" s="63">
        <f t="shared" si="3"/>
        <v>515</v>
      </c>
      <c r="AL27" s="39">
        <v>3</v>
      </c>
      <c r="AM27" s="40">
        <v>518</v>
      </c>
      <c r="AO27" s="43" t="s">
        <v>47</v>
      </c>
      <c r="AP27" s="50">
        <v>404</v>
      </c>
      <c r="AQ27" s="50">
        <v>52</v>
      </c>
      <c r="AR27" s="50">
        <v>13</v>
      </c>
      <c r="AS27" s="50">
        <v>1</v>
      </c>
      <c r="AT27" s="50">
        <v>26</v>
      </c>
      <c r="AU27" s="59">
        <f t="shared" si="4"/>
        <v>496</v>
      </c>
      <c r="AV27" s="50">
        <v>3</v>
      </c>
      <c r="AW27" s="51">
        <v>499</v>
      </c>
    </row>
    <row r="28" spans="1:49" ht="14.25" x14ac:dyDescent="0.2">
      <c r="A28" s="43" t="s">
        <v>48</v>
      </c>
      <c r="B28" s="39">
        <v>168</v>
      </c>
      <c r="C28" s="39">
        <v>68</v>
      </c>
      <c r="D28" s="39">
        <v>26</v>
      </c>
      <c r="E28" s="39"/>
      <c r="F28" s="39">
        <v>14</v>
      </c>
      <c r="G28" s="59">
        <f t="shared" si="0"/>
        <v>276</v>
      </c>
      <c r="H28" s="39">
        <v>9</v>
      </c>
      <c r="I28" s="40">
        <v>285</v>
      </c>
      <c r="K28" s="43" t="s">
        <v>48</v>
      </c>
      <c r="L28" s="39">
        <v>154</v>
      </c>
      <c r="M28" s="39">
        <v>58</v>
      </c>
      <c r="N28" s="39">
        <v>23</v>
      </c>
      <c r="O28" s="39"/>
      <c r="P28" s="39">
        <v>12</v>
      </c>
      <c r="Q28" s="63">
        <f t="shared" si="1"/>
        <v>247</v>
      </c>
      <c r="R28" s="39">
        <v>10</v>
      </c>
      <c r="S28" s="40">
        <v>257</v>
      </c>
      <c r="U28" s="43" t="s">
        <v>48</v>
      </c>
      <c r="V28" s="39">
        <v>176</v>
      </c>
      <c r="W28" s="39">
        <v>67</v>
      </c>
      <c r="X28" s="39">
        <v>21</v>
      </c>
      <c r="Y28" s="39"/>
      <c r="Z28" s="39">
        <v>16</v>
      </c>
      <c r="AA28" s="63">
        <f t="shared" si="2"/>
        <v>280</v>
      </c>
      <c r="AB28" s="39">
        <v>9</v>
      </c>
      <c r="AC28" s="40">
        <v>289</v>
      </c>
      <c r="AE28" s="43" t="s">
        <v>48</v>
      </c>
      <c r="AF28" s="39">
        <v>195</v>
      </c>
      <c r="AG28" s="39">
        <v>62</v>
      </c>
      <c r="AH28" s="39">
        <v>22</v>
      </c>
      <c r="AI28" s="39"/>
      <c r="AJ28" s="39">
        <v>15</v>
      </c>
      <c r="AK28" s="63">
        <f t="shared" si="3"/>
        <v>294</v>
      </c>
      <c r="AL28" s="39">
        <v>11</v>
      </c>
      <c r="AM28" s="40">
        <v>305</v>
      </c>
      <c r="AO28" s="43" t="s">
        <v>48</v>
      </c>
      <c r="AP28" s="50">
        <v>178</v>
      </c>
      <c r="AQ28" s="50">
        <v>57</v>
      </c>
      <c r="AR28" s="50">
        <v>23</v>
      </c>
      <c r="AS28" s="50"/>
      <c r="AT28" s="50">
        <v>13</v>
      </c>
      <c r="AU28" s="59">
        <f t="shared" si="4"/>
        <v>271</v>
      </c>
      <c r="AV28" s="50">
        <v>9</v>
      </c>
      <c r="AW28" s="51">
        <v>280</v>
      </c>
    </row>
    <row r="29" spans="1:49" ht="14.25" x14ac:dyDescent="0.2">
      <c r="A29" s="43" t="s">
        <v>49</v>
      </c>
      <c r="B29" s="39">
        <v>393</v>
      </c>
      <c r="C29" s="39">
        <v>144</v>
      </c>
      <c r="D29" s="39">
        <v>31</v>
      </c>
      <c r="E29" s="39">
        <v>5</v>
      </c>
      <c r="F29" s="39">
        <v>27</v>
      </c>
      <c r="G29" s="59">
        <f t="shared" si="0"/>
        <v>600</v>
      </c>
      <c r="H29" s="39">
        <v>2</v>
      </c>
      <c r="I29" s="40">
        <v>602</v>
      </c>
      <c r="K29" s="43" t="s">
        <v>49</v>
      </c>
      <c r="L29" s="39">
        <v>381</v>
      </c>
      <c r="M29" s="39">
        <v>123</v>
      </c>
      <c r="N29" s="39">
        <v>30</v>
      </c>
      <c r="O29" s="39">
        <v>3</v>
      </c>
      <c r="P29" s="39">
        <v>25</v>
      </c>
      <c r="Q29" s="63">
        <f t="shared" si="1"/>
        <v>562</v>
      </c>
      <c r="R29" s="39">
        <v>4</v>
      </c>
      <c r="S29" s="40">
        <v>566</v>
      </c>
      <c r="U29" s="43" t="s">
        <v>49</v>
      </c>
      <c r="V29" s="39">
        <v>435</v>
      </c>
      <c r="W29" s="39">
        <v>120</v>
      </c>
      <c r="X29" s="39">
        <v>31</v>
      </c>
      <c r="Y29" s="39">
        <v>2</v>
      </c>
      <c r="Z29" s="39">
        <v>28</v>
      </c>
      <c r="AA29" s="63">
        <f t="shared" si="2"/>
        <v>616</v>
      </c>
      <c r="AB29" s="39">
        <v>3</v>
      </c>
      <c r="AC29" s="40">
        <v>619</v>
      </c>
      <c r="AE29" s="43" t="s">
        <v>49</v>
      </c>
      <c r="AF29" s="39">
        <v>434</v>
      </c>
      <c r="AG29" s="39">
        <v>115</v>
      </c>
      <c r="AH29" s="39">
        <v>30</v>
      </c>
      <c r="AI29" s="39">
        <v>3</v>
      </c>
      <c r="AJ29" s="39">
        <v>28</v>
      </c>
      <c r="AK29" s="63">
        <f t="shared" si="3"/>
        <v>610</v>
      </c>
      <c r="AL29" s="39">
        <v>2</v>
      </c>
      <c r="AM29" s="40">
        <v>612</v>
      </c>
      <c r="AO29" s="43" t="s">
        <v>49</v>
      </c>
      <c r="AP29" s="50">
        <v>418</v>
      </c>
      <c r="AQ29" s="50">
        <v>114</v>
      </c>
      <c r="AR29" s="50">
        <v>27</v>
      </c>
      <c r="AS29" s="50">
        <v>2</v>
      </c>
      <c r="AT29" s="50">
        <v>25</v>
      </c>
      <c r="AU29" s="59">
        <f t="shared" si="4"/>
        <v>586</v>
      </c>
      <c r="AV29" s="50">
        <v>3</v>
      </c>
      <c r="AW29" s="51">
        <v>589</v>
      </c>
    </row>
    <row r="30" spans="1:49" ht="14.25" x14ac:dyDescent="0.2">
      <c r="A30" s="43" t="s">
        <v>50</v>
      </c>
      <c r="B30" s="39">
        <v>53</v>
      </c>
      <c r="C30" s="39">
        <v>19</v>
      </c>
      <c r="D30" s="39">
        <v>5</v>
      </c>
      <c r="E30" s="39"/>
      <c r="F30" s="39">
        <v>4</v>
      </c>
      <c r="G30" s="59">
        <f t="shared" si="0"/>
        <v>81</v>
      </c>
      <c r="H30" s="39">
        <v>3</v>
      </c>
      <c r="I30" s="40">
        <v>84</v>
      </c>
      <c r="K30" s="43" t="s">
        <v>50</v>
      </c>
      <c r="L30" s="39">
        <v>49</v>
      </c>
      <c r="M30" s="39">
        <v>15</v>
      </c>
      <c r="N30" s="39">
        <v>6</v>
      </c>
      <c r="O30" s="39"/>
      <c r="P30" s="39">
        <v>1</v>
      </c>
      <c r="Q30" s="63">
        <f t="shared" si="1"/>
        <v>71</v>
      </c>
      <c r="R30" s="39">
        <v>3</v>
      </c>
      <c r="S30" s="40">
        <v>74</v>
      </c>
      <c r="U30" s="43" t="s">
        <v>50</v>
      </c>
      <c r="V30" s="39">
        <v>59</v>
      </c>
      <c r="W30" s="39">
        <v>17</v>
      </c>
      <c r="X30" s="39">
        <v>4</v>
      </c>
      <c r="Y30" s="39"/>
      <c r="Z30" s="39">
        <v>3</v>
      </c>
      <c r="AA30" s="63">
        <f t="shared" si="2"/>
        <v>83</v>
      </c>
      <c r="AB30" s="39">
        <v>3</v>
      </c>
      <c r="AC30" s="40">
        <v>86</v>
      </c>
      <c r="AE30" s="43" t="s">
        <v>50</v>
      </c>
      <c r="AF30" s="39">
        <v>62</v>
      </c>
      <c r="AG30" s="39">
        <v>18</v>
      </c>
      <c r="AH30" s="39">
        <v>4</v>
      </c>
      <c r="AI30" s="39"/>
      <c r="AJ30" s="39">
        <v>4</v>
      </c>
      <c r="AK30" s="63">
        <f t="shared" si="3"/>
        <v>88</v>
      </c>
      <c r="AL30" s="39">
        <v>3</v>
      </c>
      <c r="AM30" s="40">
        <v>91</v>
      </c>
      <c r="AO30" s="43" t="s">
        <v>50</v>
      </c>
      <c r="AP30" s="50">
        <v>52</v>
      </c>
      <c r="AQ30" s="50">
        <v>21</v>
      </c>
      <c r="AR30" s="50">
        <v>2</v>
      </c>
      <c r="AS30" s="50"/>
      <c r="AT30" s="50">
        <v>3</v>
      </c>
      <c r="AU30" s="59">
        <f t="shared" si="4"/>
        <v>78</v>
      </c>
      <c r="AV30" s="50">
        <v>3</v>
      </c>
      <c r="AW30" s="51">
        <v>81</v>
      </c>
    </row>
    <row r="31" spans="1:49" ht="14.25" x14ac:dyDescent="0.2">
      <c r="A31" s="43" t="s">
        <v>51</v>
      </c>
      <c r="B31" s="39">
        <v>180</v>
      </c>
      <c r="C31" s="39">
        <v>71</v>
      </c>
      <c r="D31" s="39">
        <v>8</v>
      </c>
      <c r="E31" s="39"/>
      <c r="F31" s="39">
        <v>5</v>
      </c>
      <c r="G31" s="59">
        <f t="shared" si="0"/>
        <v>264</v>
      </c>
      <c r="H31" s="39">
        <v>7</v>
      </c>
      <c r="I31" s="40">
        <v>271</v>
      </c>
      <c r="K31" s="43" t="s">
        <v>51</v>
      </c>
      <c r="L31" s="39">
        <v>189</v>
      </c>
      <c r="M31" s="39">
        <v>72</v>
      </c>
      <c r="N31" s="39">
        <v>10</v>
      </c>
      <c r="O31" s="39">
        <v>1</v>
      </c>
      <c r="P31" s="39">
        <v>6</v>
      </c>
      <c r="Q31" s="63">
        <f t="shared" si="1"/>
        <v>278</v>
      </c>
      <c r="R31" s="39">
        <v>7</v>
      </c>
      <c r="S31" s="40">
        <v>285</v>
      </c>
      <c r="U31" s="43" t="s">
        <v>51</v>
      </c>
      <c r="V31" s="39">
        <v>200</v>
      </c>
      <c r="W31" s="39">
        <v>66</v>
      </c>
      <c r="X31" s="39">
        <v>9</v>
      </c>
      <c r="Y31" s="39">
        <v>3</v>
      </c>
      <c r="Z31" s="39">
        <v>4</v>
      </c>
      <c r="AA31" s="63">
        <f t="shared" si="2"/>
        <v>282</v>
      </c>
      <c r="AB31" s="39">
        <v>7</v>
      </c>
      <c r="AC31" s="40">
        <v>289</v>
      </c>
      <c r="AE31" s="43" t="s">
        <v>51</v>
      </c>
      <c r="AF31" s="39">
        <v>214</v>
      </c>
      <c r="AG31" s="39">
        <v>62</v>
      </c>
      <c r="AH31" s="39">
        <v>8</v>
      </c>
      <c r="AI31" s="39">
        <v>3</v>
      </c>
      <c r="AJ31" s="39">
        <v>4</v>
      </c>
      <c r="AK31" s="63">
        <f t="shared" si="3"/>
        <v>291</v>
      </c>
      <c r="AL31" s="39">
        <v>6</v>
      </c>
      <c r="AM31" s="40">
        <v>297</v>
      </c>
      <c r="AO31" s="43" t="s">
        <v>51</v>
      </c>
      <c r="AP31" s="50">
        <v>195</v>
      </c>
      <c r="AQ31" s="50">
        <v>59</v>
      </c>
      <c r="AR31" s="50">
        <v>8</v>
      </c>
      <c r="AS31" s="50">
        <v>1</v>
      </c>
      <c r="AT31" s="50">
        <v>3</v>
      </c>
      <c r="AU31" s="59">
        <f t="shared" si="4"/>
        <v>266</v>
      </c>
      <c r="AV31" s="50">
        <v>7</v>
      </c>
      <c r="AW31" s="51">
        <v>273</v>
      </c>
    </row>
    <row r="32" spans="1:49" ht="14.25" x14ac:dyDescent="0.2">
      <c r="A32" s="43" t="s">
        <v>52</v>
      </c>
      <c r="B32" s="39">
        <v>375</v>
      </c>
      <c r="C32" s="39">
        <v>82</v>
      </c>
      <c r="D32" s="39">
        <v>22</v>
      </c>
      <c r="E32" s="39">
        <v>5</v>
      </c>
      <c r="F32" s="39">
        <v>22</v>
      </c>
      <c r="G32" s="59">
        <f t="shared" si="0"/>
        <v>506</v>
      </c>
      <c r="H32" s="39">
        <v>4</v>
      </c>
      <c r="I32" s="40">
        <v>510</v>
      </c>
      <c r="K32" s="43" t="s">
        <v>52</v>
      </c>
      <c r="L32" s="39">
        <v>436</v>
      </c>
      <c r="M32" s="39">
        <v>83</v>
      </c>
      <c r="N32" s="39">
        <v>23</v>
      </c>
      <c r="O32" s="39">
        <v>5</v>
      </c>
      <c r="P32" s="39">
        <v>20</v>
      </c>
      <c r="Q32" s="63">
        <f t="shared" si="1"/>
        <v>567</v>
      </c>
      <c r="R32" s="39">
        <v>4</v>
      </c>
      <c r="S32" s="40">
        <v>571</v>
      </c>
      <c r="U32" s="43" t="s">
        <v>52</v>
      </c>
      <c r="V32" s="39">
        <v>455</v>
      </c>
      <c r="W32" s="39">
        <v>75</v>
      </c>
      <c r="X32" s="39">
        <v>22</v>
      </c>
      <c r="Y32" s="39">
        <v>6</v>
      </c>
      <c r="Z32" s="39">
        <v>26</v>
      </c>
      <c r="AA32" s="63">
        <f t="shared" si="2"/>
        <v>584</v>
      </c>
      <c r="AB32" s="39">
        <v>3</v>
      </c>
      <c r="AC32" s="40">
        <v>587</v>
      </c>
      <c r="AE32" s="43" t="s">
        <v>52</v>
      </c>
      <c r="AF32" s="39">
        <v>470</v>
      </c>
      <c r="AG32" s="39">
        <v>83</v>
      </c>
      <c r="AH32" s="39">
        <v>22</v>
      </c>
      <c r="AI32" s="39">
        <v>8</v>
      </c>
      <c r="AJ32" s="39">
        <v>23</v>
      </c>
      <c r="AK32" s="63">
        <f t="shared" si="3"/>
        <v>606</v>
      </c>
      <c r="AL32" s="39">
        <v>3</v>
      </c>
      <c r="AM32" s="40">
        <v>609</v>
      </c>
      <c r="AO32" s="43" t="s">
        <v>52</v>
      </c>
      <c r="AP32" s="50">
        <v>446</v>
      </c>
      <c r="AQ32" s="50">
        <v>88</v>
      </c>
      <c r="AR32" s="50">
        <v>19</v>
      </c>
      <c r="AS32" s="50">
        <v>6</v>
      </c>
      <c r="AT32" s="50">
        <v>21</v>
      </c>
      <c r="AU32" s="59">
        <f t="shared" si="4"/>
        <v>580</v>
      </c>
      <c r="AV32" s="50">
        <v>3</v>
      </c>
      <c r="AW32" s="51">
        <v>583</v>
      </c>
    </row>
    <row r="33" spans="1:49" ht="14.25" x14ac:dyDescent="0.2">
      <c r="A33" s="43" t="s">
        <v>53</v>
      </c>
      <c r="B33" s="39">
        <v>235</v>
      </c>
      <c r="C33" s="39">
        <v>30</v>
      </c>
      <c r="D33" s="39">
        <v>4</v>
      </c>
      <c r="E33" s="39">
        <v>1</v>
      </c>
      <c r="F33" s="39">
        <v>20</v>
      </c>
      <c r="G33" s="59">
        <f t="shared" si="0"/>
        <v>290</v>
      </c>
      <c r="H33" s="39"/>
      <c r="I33" s="40">
        <v>290</v>
      </c>
      <c r="K33" s="43" t="s">
        <v>53</v>
      </c>
      <c r="L33" s="39">
        <v>230</v>
      </c>
      <c r="M33" s="39">
        <v>38</v>
      </c>
      <c r="N33" s="39">
        <v>4</v>
      </c>
      <c r="O33" s="39">
        <v>1</v>
      </c>
      <c r="P33" s="39">
        <v>26</v>
      </c>
      <c r="Q33" s="63">
        <f t="shared" si="1"/>
        <v>299</v>
      </c>
      <c r="R33" s="39"/>
      <c r="S33" s="40">
        <v>299</v>
      </c>
      <c r="U33" s="43" t="s">
        <v>53</v>
      </c>
      <c r="V33" s="39">
        <v>241</v>
      </c>
      <c r="W33" s="39">
        <v>37</v>
      </c>
      <c r="X33" s="39">
        <v>5</v>
      </c>
      <c r="Y33" s="39">
        <v>2</v>
      </c>
      <c r="Z33" s="39">
        <v>28</v>
      </c>
      <c r="AA33" s="63">
        <f t="shared" si="2"/>
        <v>313</v>
      </c>
      <c r="AB33" s="39"/>
      <c r="AC33" s="40">
        <v>313</v>
      </c>
      <c r="AE33" s="43" t="s">
        <v>53</v>
      </c>
      <c r="AF33" s="39">
        <v>273</v>
      </c>
      <c r="AG33" s="39">
        <v>39</v>
      </c>
      <c r="AH33" s="39">
        <v>4</v>
      </c>
      <c r="AI33" s="39">
        <v>5</v>
      </c>
      <c r="AJ33" s="39">
        <v>28</v>
      </c>
      <c r="AK33" s="63">
        <f t="shared" si="3"/>
        <v>349</v>
      </c>
      <c r="AL33" s="39"/>
      <c r="AM33" s="40">
        <v>349</v>
      </c>
      <c r="AO33" s="43" t="s">
        <v>53</v>
      </c>
      <c r="AP33" s="50">
        <v>259</v>
      </c>
      <c r="AQ33" s="50">
        <v>42</v>
      </c>
      <c r="AR33" s="50">
        <v>3</v>
      </c>
      <c r="AS33" s="50">
        <v>6</v>
      </c>
      <c r="AT33" s="50">
        <v>21</v>
      </c>
      <c r="AU33" s="59">
        <f t="shared" si="4"/>
        <v>331</v>
      </c>
      <c r="AV33" s="50"/>
      <c r="AW33" s="51">
        <v>331</v>
      </c>
    </row>
    <row r="34" spans="1:49" ht="14.25" x14ac:dyDescent="0.2">
      <c r="A34" s="43" t="s">
        <v>54</v>
      </c>
      <c r="B34" s="39">
        <v>481</v>
      </c>
      <c r="C34" s="39">
        <v>61</v>
      </c>
      <c r="D34" s="39">
        <v>12</v>
      </c>
      <c r="E34" s="39"/>
      <c r="F34" s="39">
        <v>36</v>
      </c>
      <c r="G34" s="59">
        <f t="shared" si="0"/>
        <v>590</v>
      </c>
      <c r="H34" s="39">
        <v>2</v>
      </c>
      <c r="I34" s="40">
        <v>592</v>
      </c>
      <c r="K34" s="43" t="s">
        <v>54</v>
      </c>
      <c r="L34" s="39">
        <v>407</v>
      </c>
      <c r="M34" s="39">
        <v>55</v>
      </c>
      <c r="N34" s="39">
        <v>11</v>
      </c>
      <c r="O34" s="39"/>
      <c r="P34" s="39">
        <v>9</v>
      </c>
      <c r="Q34" s="63">
        <f t="shared" si="1"/>
        <v>482</v>
      </c>
      <c r="R34" s="39">
        <v>3</v>
      </c>
      <c r="S34" s="40">
        <v>485</v>
      </c>
      <c r="U34" s="43" t="s">
        <v>54</v>
      </c>
      <c r="V34" s="39">
        <v>530</v>
      </c>
      <c r="W34" s="39">
        <v>66</v>
      </c>
      <c r="X34" s="39">
        <v>12</v>
      </c>
      <c r="Y34" s="39"/>
      <c r="Z34" s="39">
        <v>40</v>
      </c>
      <c r="AA34" s="63">
        <f t="shared" si="2"/>
        <v>648</v>
      </c>
      <c r="AB34" s="39">
        <v>2</v>
      </c>
      <c r="AC34" s="40">
        <v>650</v>
      </c>
      <c r="AE34" s="43" t="s">
        <v>54</v>
      </c>
      <c r="AF34" s="39">
        <v>565</v>
      </c>
      <c r="AG34" s="39">
        <v>64</v>
      </c>
      <c r="AH34" s="39">
        <v>9</v>
      </c>
      <c r="AI34" s="39"/>
      <c r="AJ34" s="39">
        <v>29</v>
      </c>
      <c r="AK34" s="63">
        <f t="shared" si="3"/>
        <v>667</v>
      </c>
      <c r="AL34" s="39">
        <v>2</v>
      </c>
      <c r="AM34" s="40">
        <v>669</v>
      </c>
      <c r="AO34" s="43" t="s">
        <v>54</v>
      </c>
      <c r="AP34" s="50">
        <v>566</v>
      </c>
      <c r="AQ34" s="50">
        <v>49</v>
      </c>
      <c r="AR34" s="50">
        <v>12</v>
      </c>
      <c r="AS34" s="50">
        <v>1</v>
      </c>
      <c r="AT34" s="50">
        <v>22</v>
      </c>
      <c r="AU34" s="59">
        <f t="shared" si="4"/>
        <v>650</v>
      </c>
      <c r="AV34" s="50">
        <v>1</v>
      </c>
      <c r="AW34" s="51">
        <v>651</v>
      </c>
    </row>
    <row r="35" spans="1:49" ht="14.25" x14ac:dyDescent="0.2">
      <c r="A35" s="43" t="s">
        <v>55</v>
      </c>
      <c r="B35" s="39">
        <v>102</v>
      </c>
      <c r="C35" s="39">
        <v>27</v>
      </c>
      <c r="D35" s="39">
        <v>15</v>
      </c>
      <c r="E35" s="39">
        <v>1</v>
      </c>
      <c r="F35" s="39">
        <v>1</v>
      </c>
      <c r="G35" s="59">
        <f t="shared" ref="G35:G66" si="5">SUM(B35:F35)</f>
        <v>146</v>
      </c>
      <c r="H35" s="39">
        <v>8</v>
      </c>
      <c r="I35" s="40">
        <v>154</v>
      </c>
      <c r="K35" s="43" t="s">
        <v>55</v>
      </c>
      <c r="L35" s="39">
        <v>135</v>
      </c>
      <c r="M35" s="39">
        <v>31</v>
      </c>
      <c r="N35" s="39">
        <v>15</v>
      </c>
      <c r="O35" s="39">
        <v>1</v>
      </c>
      <c r="P35" s="39"/>
      <c r="Q35" s="63">
        <f t="shared" ref="Q35:Q66" si="6">SUM(L35:P35)</f>
        <v>182</v>
      </c>
      <c r="R35" s="39">
        <v>9</v>
      </c>
      <c r="S35" s="40">
        <v>191</v>
      </c>
      <c r="U35" s="43" t="s">
        <v>55</v>
      </c>
      <c r="V35" s="39">
        <v>203</v>
      </c>
      <c r="W35" s="39">
        <v>36</v>
      </c>
      <c r="X35" s="39">
        <v>16</v>
      </c>
      <c r="Y35" s="39">
        <v>1</v>
      </c>
      <c r="Z35" s="39">
        <v>2</v>
      </c>
      <c r="AA35" s="63">
        <f t="shared" ref="AA35:AA66" si="7">SUM(V35:Z35)</f>
        <v>258</v>
      </c>
      <c r="AB35" s="39">
        <v>9</v>
      </c>
      <c r="AC35" s="40">
        <v>267</v>
      </c>
      <c r="AE35" s="43" t="s">
        <v>55</v>
      </c>
      <c r="AF35" s="39">
        <v>325</v>
      </c>
      <c r="AG35" s="39">
        <v>36</v>
      </c>
      <c r="AH35" s="39">
        <v>15</v>
      </c>
      <c r="AI35" s="39">
        <v>1</v>
      </c>
      <c r="AJ35" s="39"/>
      <c r="AK35" s="63">
        <f t="shared" ref="AK35:AK66" si="8">SUM(AF35:AJ35)</f>
        <v>377</v>
      </c>
      <c r="AL35" s="39">
        <v>11</v>
      </c>
      <c r="AM35" s="40">
        <v>388</v>
      </c>
      <c r="AO35" s="43" t="s">
        <v>55</v>
      </c>
      <c r="AP35" s="50">
        <v>506</v>
      </c>
      <c r="AQ35" s="50">
        <v>36</v>
      </c>
      <c r="AR35" s="50">
        <v>11</v>
      </c>
      <c r="AS35" s="50">
        <v>2</v>
      </c>
      <c r="AT35" s="50"/>
      <c r="AU35" s="59">
        <f t="shared" ref="AU35:AU90" si="9">SUM(AP35:AT35)</f>
        <v>555</v>
      </c>
      <c r="AV35" s="50">
        <v>12</v>
      </c>
      <c r="AW35" s="51">
        <v>567</v>
      </c>
    </row>
    <row r="36" spans="1:49" ht="14.25" x14ac:dyDescent="0.2">
      <c r="A36" s="43" t="s">
        <v>56</v>
      </c>
      <c r="B36" s="39">
        <v>21</v>
      </c>
      <c r="C36" s="39">
        <v>50</v>
      </c>
      <c r="D36" s="39">
        <v>42</v>
      </c>
      <c r="E36" s="39"/>
      <c r="F36" s="39"/>
      <c r="G36" s="59">
        <f t="shared" si="5"/>
        <v>113</v>
      </c>
      <c r="H36" s="39">
        <v>7</v>
      </c>
      <c r="I36" s="40">
        <v>120</v>
      </c>
      <c r="K36" s="43" t="s">
        <v>56</v>
      </c>
      <c r="L36" s="39">
        <v>18</v>
      </c>
      <c r="M36" s="39">
        <v>46</v>
      </c>
      <c r="N36" s="39">
        <v>44</v>
      </c>
      <c r="O36" s="39"/>
      <c r="P36" s="39"/>
      <c r="Q36" s="63">
        <f t="shared" si="6"/>
        <v>108</v>
      </c>
      <c r="R36" s="39">
        <v>7</v>
      </c>
      <c r="S36" s="40">
        <v>115</v>
      </c>
      <c r="U36" s="43" t="s">
        <v>56</v>
      </c>
      <c r="V36" s="39">
        <v>21</v>
      </c>
      <c r="W36" s="39">
        <v>46</v>
      </c>
      <c r="X36" s="39">
        <v>47</v>
      </c>
      <c r="Y36" s="39"/>
      <c r="Z36" s="39"/>
      <c r="AA36" s="63">
        <f t="shared" si="7"/>
        <v>114</v>
      </c>
      <c r="AB36" s="39">
        <v>7</v>
      </c>
      <c r="AC36" s="40">
        <v>121</v>
      </c>
      <c r="AE36" s="43" t="s">
        <v>56</v>
      </c>
      <c r="AF36" s="39">
        <v>26</v>
      </c>
      <c r="AG36" s="39">
        <v>49</v>
      </c>
      <c r="AH36" s="39">
        <v>45</v>
      </c>
      <c r="AI36" s="39"/>
      <c r="AJ36" s="39"/>
      <c r="AK36" s="63">
        <f t="shared" si="8"/>
        <v>120</v>
      </c>
      <c r="AL36" s="39">
        <v>7</v>
      </c>
      <c r="AM36" s="40">
        <v>127</v>
      </c>
      <c r="AO36" s="43" t="s">
        <v>56</v>
      </c>
      <c r="AP36" s="50">
        <v>23</v>
      </c>
      <c r="AQ36" s="50">
        <v>47</v>
      </c>
      <c r="AR36" s="50">
        <v>46</v>
      </c>
      <c r="AS36" s="50"/>
      <c r="AT36" s="50"/>
      <c r="AU36" s="59">
        <f t="shared" si="9"/>
        <v>116</v>
      </c>
      <c r="AV36" s="50">
        <v>6</v>
      </c>
      <c r="AW36" s="51">
        <v>122</v>
      </c>
    </row>
    <row r="37" spans="1:49" ht="14.25" x14ac:dyDescent="0.2">
      <c r="A37" s="43" t="s">
        <v>57</v>
      </c>
      <c r="B37" s="39">
        <v>12</v>
      </c>
      <c r="C37" s="39">
        <v>5</v>
      </c>
      <c r="D37" s="39"/>
      <c r="E37" s="39">
        <v>1</v>
      </c>
      <c r="F37" s="39"/>
      <c r="G37" s="59">
        <f t="shared" si="5"/>
        <v>18</v>
      </c>
      <c r="H37" s="39"/>
      <c r="I37" s="40">
        <v>18</v>
      </c>
      <c r="K37" s="43" t="s">
        <v>57</v>
      </c>
      <c r="L37" s="39">
        <v>13</v>
      </c>
      <c r="M37" s="39">
        <v>5</v>
      </c>
      <c r="N37" s="39">
        <v>1</v>
      </c>
      <c r="O37" s="39"/>
      <c r="P37" s="39"/>
      <c r="Q37" s="63">
        <f t="shared" si="6"/>
        <v>19</v>
      </c>
      <c r="R37" s="39"/>
      <c r="S37" s="40">
        <v>19</v>
      </c>
      <c r="U37" s="43" t="s">
        <v>57</v>
      </c>
      <c r="V37" s="39">
        <v>17</v>
      </c>
      <c r="W37" s="39">
        <v>6</v>
      </c>
      <c r="X37" s="39">
        <v>1</v>
      </c>
      <c r="Y37" s="39">
        <v>1</v>
      </c>
      <c r="Z37" s="39"/>
      <c r="AA37" s="63">
        <f t="shared" si="7"/>
        <v>25</v>
      </c>
      <c r="AB37" s="39"/>
      <c r="AC37" s="40">
        <v>25</v>
      </c>
      <c r="AE37" s="43" t="s">
        <v>57</v>
      </c>
      <c r="AF37" s="39">
        <v>19</v>
      </c>
      <c r="AG37" s="39">
        <v>2</v>
      </c>
      <c r="AH37" s="39">
        <v>2</v>
      </c>
      <c r="AI37" s="39"/>
      <c r="AJ37" s="39"/>
      <c r="AK37" s="63">
        <f t="shared" si="8"/>
        <v>23</v>
      </c>
      <c r="AL37" s="39"/>
      <c r="AM37" s="40">
        <v>23</v>
      </c>
      <c r="AO37" s="43" t="s">
        <v>57</v>
      </c>
      <c r="AP37" s="50">
        <v>18</v>
      </c>
      <c r="AQ37" s="50">
        <v>3</v>
      </c>
      <c r="AR37" s="50">
        <v>3</v>
      </c>
      <c r="AS37" s="50">
        <v>1</v>
      </c>
      <c r="AT37" s="50"/>
      <c r="AU37" s="59">
        <f t="shared" si="9"/>
        <v>25</v>
      </c>
      <c r="AV37" s="50"/>
      <c r="AW37" s="51">
        <v>25</v>
      </c>
    </row>
    <row r="38" spans="1:49" ht="14.25" x14ac:dyDescent="0.2">
      <c r="A38" s="43" t="s">
        <v>58</v>
      </c>
      <c r="B38" s="39">
        <v>171</v>
      </c>
      <c r="C38" s="39">
        <v>105</v>
      </c>
      <c r="D38" s="39">
        <v>25</v>
      </c>
      <c r="E38" s="39">
        <v>5</v>
      </c>
      <c r="F38" s="39">
        <v>3</v>
      </c>
      <c r="G38" s="59">
        <f t="shared" si="5"/>
        <v>309</v>
      </c>
      <c r="H38" s="39">
        <v>3</v>
      </c>
      <c r="I38" s="40">
        <v>312</v>
      </c>
      <c r="K38" s="43" t="s">
        <v>58</v>
      </c>
      <c r="L38" s="39">
        <v>186</v>
      </c>
      <c r="M38" s="39">
        <v>100</v>
      </c>
      <c r="N38" s="39">
        <v>28</v>
      </c>
      <c r="O38" s="39">
        <v>6</v>
      </c>
      <c r="P38" s="39">
        <v>6</v>
      </c>
      <c r="Q38" s="63">
        <f t="shared" si="6"/>
        <v>326</v>
      </c>
      <c r="R38" s="39">
        <v>3</v>
      </c>
      <c r="S38" s="40">
        <v>329</v>
      </c>
      <c r="U38" s="43" t="s">
        <v>58</v>
      </c>
      <c r="V38" s="39">
        <v>201</v>
      </c>
      <c r="W38" s="39">
        <v>114</v>
      </c>
      <c r="X38" s="39">
        <v>28</v>
      </c>
      <c r="Y38" s="39">
        <v>7</v>
      </c>
      <c r="Z38" s="39">
        <v>6</v>
      </c>
      <c r="AA38" s="63">
        <f t="shared" si="7"/>
        <v>356</v>
      </c>
      <c r="AB38" s="39">
        <v>4</v>
      </c>
      <c r="AC38" s="40">
        <v>360</v>
      </c>
      <c r="AE38" s="43" t="s">
        <v>58</v>
      </c>
      <c r="AF38" s="39">
        <v>218</v>
      </c>
      <c r="AG38" s="39">
        <v>113</v>
      </c>
      <c r="AH38" s="39">
        <v>29</v>
      </c>
      <c r="AI38" s="39">
        <v>8</v>
      </c>
      <c r="AJ38" s="39">
        <v>8</v>
      </c>
      <c r="AK38" s="63">
        <f t="shared" si="8"/>
        <v>376</v>
      </c>
      <c r="AL38" s="39">
        <v>5</v>
      </c>
      <c r="AM38" s="40">
        <v>381</v>
      </c>
      <c r="AO38" s="43" t="s">
        <v>58</v>
      </c>
      <c r="AP38" s="50">
        <v>218</v>
      </c>
      <c r="AQ38" s="50">
        <v>115</v>
      </c>
      <c r="AR38" s="50">
        <v>29</v>
      </c>
      <c r="AS38" s="50">
        <v>4</v>
      </c>
      <c r="AT38" s="50">
        <v>9</v>
      </c>
      <c r="AU38" s="59">
        <f t="shared" si="9"/>
        <v>375</v>
      </c>
      <c r="AV38" s="50">
        <v>4</v>
      </c>
      <c r="AW38" s="51">
        <v>379</v>
      </c>
    </row>
    <row r="39" spans="1:49" ht="14.25" x14ac:dyDescent="0.2">
      <c r="A39" s="43" t="s">
        <v>59</v>
      </c>
      <c r="B39" s="39">
        <v>15</v>
      </c>
      <c r="C39" s="39">
        <v>17</v>
      </c>
      <c r="D39" s="39"/>
      <c r="E39" s="39"/>
      <c r="F39" s="39"/>
      <c r="G39" s="59">
        <f t="shared" si="5"/>
        <v>32</v>
      </c>
      <c r="H39" s="39"/>
      <c r="I39" s="40">
        <v>32</v>
      </c>
      <c r="K39" s="43" t="s">
        <v>59</v>
      </c>
      <c r="L39" s="39">
        <v>30</v>
      </c>
      <c r="M39" s="39">
        <v>21</v>
      </c>
      <c r="N39" s="39"/>
      <c r="O39" s="39"/>
      <c r="P39" s="39"/>
      <c r="Q39" s="63">
        <f t="shared" si="6"/>
        <v>51</v>
      </c>
      <c r="R39" s="39"/>
      <c r="S39" s="40">
        <v>51</v>
      </c>
      <c r="U39" s="43" t="s">
        <v>59</v>
      </c>
      <c r="V39" s="39">
        <v>32</v>
      </c>
      <c r="W39" s="39">
        <v>17</v>
      </c>
      <c r="X39" s="39">
        <v>2</v>
      </c>
      <c r="Y39" s="39"/>
      <c r="Z39" s="39"/>
      <c r="AA39" s="63">
        <f t="shared" si="7"/>
        <v>51</v>
      </c>
      <c r="AB39" s="39"/>
      <c r="AC39" s="40">
        <v>51</v>
      </c>
      <c r="AE39" s="43" t="s">
        <v>59</v>
      </c>
      <c r="AF39" s="39">
        <v>37</v>
      </c>
      <c r="AG39" s="39">
        <v>19</v>
      </c>
      <c r="AH39" s="39">
        <v>2</v>
      </c>
      <c r="AI39" s="39"/>
      <c r="AJ39" s="39"/>
      <c r="AK39" s="63">
        <f t="shared" si="8"/>
        <v>58</v>
      </c>
      <c r="AL39" s="39"/>
      <c r="AM39" s="40">
        <v>58</v>
      </c>
      <c r="AO39" s="43" t="s">
        <v>59</v>
      </c>
      <c r="AP39" s="50">
        <v>38</v>
      </c>
      <c r="AQ39" s="50">
        <v>24</v>
      </c>
      <c r="AR39" s="50">
        <v>1</v>
      </c>
      <c r="AS39" s="50"/>
      <c r="AT39" s="50">
        <v>1</v>
      </c>
      <c r="AU39" s="59">
        <f t="shared" si="9"/>
        <v>64</v>
      </c>
      <c r="AV39" s="50"/>
      <c r="AW39" s="51">
        <v>64</v>
      </c>
    </row>
    <row r="40" spans="1:49" ht="14.25" x14ac:dyDescent="0.2">
      <c r="A40" s="43" t="s">
        <v>60</v>
      </c>
      <c r="B40" s="39">
        <v>5699</v>
      </c>
      <c r="C40" s="39">
        <v>760</v>
      </c>
      <c r="D40" s="39">
        <v>72</v>
      </c>
      <c r="E40" s="39">
        <v>50</v>
      </c>
      <c r="F40" s="39">
        <v>150</v>
      </c>
      <c r="G40" s="59">
        <f t="shared" si="5"/>
        <v>6731</v>
      </c>
      <c r="H40" s="39">
        <v>18</v>
      </c>
      <c r="I40" s="40">
        <v>6749</v>
      </c>
      <c r="K40" s="43" t="s">
        <v>60</v>
      </c>
      <c r="L40" s="39">
        <v>5996</v>
      </c>
      <c r="M40" s="39">
        <v>673</v>
      </c>
      <c r="N40" s="39">
        <v>75</v>
      </c>
      <c r="O40" s="39">
        <v>47</v>
      </c>
      <c r="P40" s="39">
        <v>137</v>
      </c>
      <c r="Q40" s="63">
        <f t="shared" si="6"/>
        <v>6928</v>
      </c>
      <c r="R40" s="39">
        <v>23</v>
      </c>
      <c r="S40" s="40">
        <v>6951</v>
      </c>
      <c r="U40" s="43" t="s">
        <v>60</v>
      </c>
      <c r="V40" s="39">
        <v>6096</v>
      </c>
      <c r="W40" s="39">
        <v>602</v>
      </c>
      <c r="X40" s="39">
        <v>70</v>
      </c>
      <c r="Y40" s="39">
        <v>48</v>
      </c>
      <c r="Z40" s="39">
        <v>158</v>
      </c>
      <c r="AA40" s="63">
        <f t="shared" si="7"/>
        <v>6974</v>
      </c>
      <c r="AB40" s="39">
        <v>20</v>
      </c>
      <c r="AC40" s="40">
        <v>6994</v>
      </c>
      <c r="AE40" s="43" t="s">
        <v>60</v>
      </c>
      <c r="AF40" s="39">
        <v>6223</v>
      </c>
      <c r="AG40" s="39">
        <v>577</v>
      </c>
      <c r="AH40" s="39">
        <v>59</v>
      </c>
      <c r="AI40" s="39">
        <v>55</v>
      </c>
      <c r="AJ40" s="39">
        <v>146</v>
      </c>
      <c r="AK40" s="63">
        <f t="shared" si="8"/>
        <v>7060</v>
      </c>
      <c r="AL40" s="39">
        <v>14</v>
      </c>
      <c r="AM40" s="40">
        <v>7074</v>
      </c>
      <c r="AO40" s="43" t="s">
        <v>60</v>
      </c>
      <c r="AP40" s="50">
        <v>5909</v>
      </c>
      <c r="AQ40" s="50">
        <v>504</v>
      </c>
      <c r="AR40" s="50">
        <v>47</v>
      </c>
      <c r="AS40" s="50">
        <v>42</v>
      </c>
      <c r="AT40" s="50">
        <v>119</v>
      </c>
      <c r="AU40" s="59">
        <f t="shared" si="9"/>
        <v>6621</v>
      </c>
      <c r="AV40" s="50">
        <v>14</v>
      </c>
      <c r="AW40" s="51">
        <v>6635</v>
      </c>
    </row>
    <row r="41" spans="1:49" ht="14.25" x14ac:dyDescent="0.2">
      <c r="A41" s="43" t="s">
        <v>61</v>
      </c>
      <c r="B41" s="39">
        <v>546</v>
      </c>
      <c r="C41" s="39">
        <v>233</v>
      </c>
      <c r="D41" s="39">
        <v>69</v>
      </c>
      <c r="E41" s="39">
        <v>3</v>
      </c>
      <c r="F41" s="39">
        <v>58</v>
      </c>
      <c r="G41" s="59">
        <f t="shared" si="5"/>
        <v>909</v>
      </c>
      <c r="H41" s="39">
        <v>15</v>
      </c>
      <c r="I41" s="40">
        <v>924</v>
      </c>
      <c r="K41" s="43" t="s">
        <v>61</v>
      </c>
      <c r="L41" s="39">
        <v>494</v>
      </c>
      <c r="M41" s="39">
        <v>218</v>
      </c>
      <c r="N41" s="39">
        <v>72</v>
      </c>
      <c r="O41" s="39">
        <v>3</v>
      </c>
      <c r="P41" s="39">
        <v>41</v>
      </c>
      <c r="Q41" s="63">
        <f t="shared" si="6"/>
        <v>828</v>
      </c>
      <c r="R41" s="39">
        <v>16</v>
      </c>
      <c r="S41" s="40">
        <v>844</v>
      </c>
      <c r="U41" s="43" t="s">
        <v>61</v>
      </c>
      <c r="V41" s="39">
        <v>574</v>
      </c>
      <c r="W41" s="39">
        <v>211</v>
      </c>
      <c r="X41" s="39">
        <v>65</v>
      </c>
      <c r="Y41" s="39">
        <v>4</v>
      </c>
      <c r="Z41" s="39">
        <v>58</v>
      </c>
      <c r="AA41" s="63">
        <f t="shared" si="7"/>
        <v>912</v>
      </c>
      <c r="AB41" s="39">
        <v>16</v>
      </c>
      <c r="AC41" s="40">
        <v>928</v>
      </c>
      <c r="AE41" s="43" t="s">
        <v>61</v>
      </c>
      <c r="AF41" s="39">
        <v>594</v>
      </c>
      <c r="AG41" s="39">
        <v>214</v>
      </c>
      <c r="AH41" s="39">
        <v>59</v>
      </c>
      <c r="AI41" s="39">
        <v>5</v>
      </c>
      <c r="AJ41" s="39">
        <v>47</v>
      </c>
      <c r="AK41" s="63">
        <f t="shared" si="8"/>
        <v>919</v>
      </c>
      <c r="AL41" s="39">
        <v>14</v>
      </c>
      <c r="AM41" s="40">
        <v>933</v>
      </c>
      <c r="AO41" s="43" t="s">
        <v>61</v>
      </c>
      <c r="AP41" s="50">
        <v>555</v>
      </c>
      <c r="AQ41" s="50">
        <v>184</v>
      </c>
      <c r="AR41" s="50">
        <v>60</v>
      </c>
      <c r="AS41" s="50">
        <v>3</v>
      </c>
      <c r="AT41" s="50">
        <v>44</v>
      </c>
      <c r="AU41" s="59">
        <f t="shared" si="9"/>
        <v>846</v>
      </c>
      <c r="AV41" s="50">
        <v>15</v>
      </c>
      <c r="AW41" s="51">
        <v>861</v>
      </c>
    </row>
    <row r="42" spans="1:49" ht="14.25" x14ac:dyDescent="0.2">
      <c r="A42" s="43" t="s">
        <v>62</v>
      </c>
      <c r="B42" s="39">
        <v>3189</v>
      </c>
      <c r="C42" s="39">
        <v>615</v>
      </c>
      <c r="D42" s="39">
        <v>24</v>
      </c>
      <c r="E42" s="39">
        <v>40</v>
      </c>
      <c r="F42" s="39">
        <v>446</v>
      </c>
      <c r="G42" s="59">
        <f t="shared" si="5"/>
        <v>4314</v>
      </c>
      <c r="H42" s="39">
        <v>4</v>
      </c>
      <c r="I42" s="40">
        <v>4318</v>
      </c>
      <c r="K42" s="43" t="s">
        <v>62</v>
      </c>
      <c r="L42" s="39">
        <v>3207</v>
      </c>
      <c r="M42" s="39">
        <v>547</v>
      </c>
      <c r="N42" s="39">
        <v>27</v>
      </c>
      <c r="O42" s="39">
        <v>37</v>
      </c>
      <c r="P42" s="39">
        <v>536</v>
      </c>
      <c r="Q42" s="63">
        <f t="shared" si="6"/>
        <v>4354</v>
      </c>
      <c r="R42" s="39">
        <v>2</v>
      </c>
      <c r="S42" s="40">
        <v>4356</v>
      </c>
      <c r="U42" s="43" t="s">
        <v>62</v>
      </c>
      <c r="V42" s="39">
        <v>3497</v>
      </c>
      <c r="W42" s="39">
        <v>465</v>
      </c>
      <c r="X42" s="39">
        <v>27</v>
      </c>
      <c r="Y42" s="39">
        <v>38</v>
      </c>
      <c r="Z42" s="39">
        <v>487</v>
      </c>
      <c r="AA42" s="63">
        <f t="shared" si="7"/>
        <v>4514</v>
      </c>
      <c r="AB42" s="39">
        <v>3</v>
      </c>
      <c r="AC42" s="40">
        <v>4517</v>
      </c>
      <c r="AE42" s="43" t="s">
        <v>62</v>
      </c>
      <c r="AF42" s="39">
        <v>3597</v>
      </c>
      <c r="AG42" s="39">
        <v>446</v>
      </c>
      <c r="AH42" s="39">
        <v>23</v>
      </c>
      <c r="AI42" s="39">
        <v>39</v>
      </c>
      <c r="AJ42" s="39">
        <v>447</v>
      </c>
      <c r="AK42" s="63">
        <f t="shared" si="8"/>
        <v>4552</v>
      </c>
      <c r="AL42" s="39">
        <v>3</v>
      </c>
      <c r="AM42" s="40">
        <v>4555</v>
      </c>
      <c r="AO42" s="43" t="s">
        <v>62</v>
      </c>
      <c r="AP42" s="50">
        <v>3390</v>
      </c>
      <c r="AQ42" s="50">
        <v>430</v>
      </c>
      <c r="AR42" s="50">
        <v>24</v>
      </c>
      <c r="AS42" s="50">
        <v>34</v>
      </c>
      <c r="AT42" s="50">
        <v>402</v>
      </c>
      <c r="AU42" s="59">
        <f t="shared" si="9"/>
        <v>4280</v>
      </c>
      <c r="AV42" s="50">
        <v>3</v>
      </c>
      <c r="AW42" s="51">
        <v>4283</v>
      </c>
    </row>
    <row r="43" spans="1:49" ht="14.25" x14ac:dyDescent="0.2">
      <c r="A43" s="43" t="s">
        <v>63</v>
      </c>
      <c r="B43" s="39">
        <v>1881</v>
      </c>
      <c r="C43" s="39">
        <v>258</v>
      </c>
      <c r="D43" s="39">
        <v>49</v>
      </c>
      <c r="E43" s="39">
        <v>6</v>
      </c>
      <c r="F43" s="39">
        <v>149</v>
      </c>
      <c r="G43" s="59">
        <f t="shared" si="5"/>
        <v>2343</v>
      </c>
      <c r="H43" s="39">
        <v>14</v>
      </c>
      <c r="I43" s="40">
        <v>2357</v>
      </c>
      <c r="K43" s="43" t="s">
        <v>63</v>
      </c>
      <c r="L43" s="39">
        <v>1977</v>
      </c>
      <c r="M43" s="39">
        <v>227</v>
      </c>
      <c r="N43" s="39">
        <v>47</v>
      </c>
      <c r="O43" s="39">
        <v>10</v>
      </c>
      <c r="P43" s="39">
        <v>175</v>
      </c>
      <c r="Q43" s="63">
        <f t="shared" si="6"/>
        <v>2436</v>
      </c>
      <c r="R43" s="39">
        <v>15</v>
      </c>
      <c r="S43" s="40">
        <v>2451</v>
      </c>
      <c r="U43" s="43" t="s">
        <v>63</v>
      </c>
      <c r="V43" s="39">
        <v>2048</v>
      </c>
      <c r="W43" s="39">
        <v>233</v>
      </c>
      <c r="X43" s="39">
        <v>41</v>
      </c>
      <c r="Y43" s="39">
        <v>11</v>
      </c>
      <c r="Z43" s="39">
        <v>171</v>
      </c>
      <c r="AA43" s="63">
        <f t="shared" si="7"/>
        <v>2504</v>
      </c>
      <c r="AB43" s="39">
        <v>10</v>
      </c>
      <c r="AC43" s="40">
        <v>2514</v>
      </c>
      <c r="AE43" s="43" t="s">
        <v>63</v>
      </c>
      <c r="AF43" s="39">
        <v>2144</v>
      </c>
      <c r="AG43" s="39">
        <v>247</v>
      </c>
      <c r="AH43" s="39">
        <v>40</v>
      </c>
      <c r="AI43" s="39">
        <v>15</v>
      </c>
      <c r="AJ43" s="39">
        <v>166</v>
      </c>
      <c r="AK43" s="63">
        <f t="shared" si="8"/>
        <v>2612</v>
      </c>
      <c r="AL43" s="39">
        <v>9</v>
      </c>
      <c r="AM43" s="40">
        <v>2621</v>
      </c>
      <c r="AO43" s="43" t="s">
        <v>63</v>
      </c>
      <c r="AP43" s="50">
        <v>2095</v>
      </c>
      <c r="AQ43" s="50">
        <v>225</v>
      </c>
      <c r="AR43" s="50">
        <v>32</v>
      </c>
      <c r="AS43" s="50">
        <v>9</v>
      </c>
      <c r="AT43" s="50">
        <v>168</v>
      </c>
      <c r="AU43" s="59">
        <f t="shared" si="9"/>
        <v>2529</v>
      </c>
      <c r="AV43" s="50">
        <v>9</v>
      </c>
      <c r="AW43" s="51">
        <v>2538</v>
      </c>
    </row>
    <row r="44" spans="1:49" ht="14.25" x14ac:dyDescent="0.2">
      <c r="A44" s="43" t="s">
        <v>64</v>
      </c>
      <c r="B44" s="39">
        <v>14033</v>
      </c>
      <c r="C44" s="39">
        <v>1622</v>
      </c>
      <c r="D44" s="39">
        <v>227</v>
      </c>
      <c r="E44" s="39">
        <v>58</v>
      </c>
      <c r="F44" s="39">
        <v>224</v>
      </c>
      <c r="G44" s="59">
        <f t="shared" si="5"/>
        <v>16164</v>
      </c>
      <c r="H44" s="39">
        <v>58</v>
      </c>
      <c r="I44" s="40">
        <v>16222</v>
      </c>
      <c r="K44" s="43" t="s">
        <v>64</v>
      </c>
      <c r="L44" s="39">
        <v>14372</v>
      </c>
      <c r="M44" s="39">
        <v>1461</v>
      </c>
      <c r="N44" s="39">
        <v>255</v>
      </c>
      <c r="O44" s="39">
        <v>59</v>
      </c>
      <c r="P44" s="39">
        <v>236</v>
      </c>
      <c r="Q44" s="63">
        <f t="shared" si="6"/>
        <v>16383</v>
      </c>
      <c r="R44" s="39">
        <v>53</v>
      </c>
      <c r="S44" s="40">
        <v>16436</v>
      </c>
      <c r="U44" s="43" t="s">
        <v>64</v>
      </c>
      <c r="V44" s="39">
        <v>14617</v>
      </c>
      <c r="W44" s="39">
        <v>1355</v>
      </c>
      <c r="X44" s="39">
        <v>224</v>
      </c>
      <c r="Y44" s="39">
        <v>72</v>
      </c>
      <c r="Z44" s="39">
        <v>219</v>
      </c>
      <c r="AA44" s="63">
        <f t="shared" si="7"/>
        <v>16487</v>
      </c>
      <c r="AB44" s="39">
        <v>48</v>
      </c>
      <c r="AC44" s="40">
        <v>16535</v>
      </c>
      <c r="AE44" s="43" t="s">
        <v>64</v>
      </c>
      <c r="AF44" s="39">
        <v>14908</v>
      </c>
      <c r="AG44" s="39">
        <v>1294</v>
      </c>
      <c r="AH44" s="39">
        <v>216</v>
      </c>
      <c r="AI44" s="39">
        <v>71</v>
      </c>
      <c r="AJ44" s="39">
        <v>210</v>
      </c>
      <c r="AK44" s="63">
        <f t="shared" si="8"/>
        <v>16699</v>
      </c>
      <c r="AL44" s="39">
        <v>45</v>
      </c>
      <c r="AM44" s="40">
        <v>16744</v>
      </c>
      <c r="AO44" s="43" t="s">
        <v>64</v>
      </c>
      <c r="AP44" s="50">
        <v>13926</v>
      </c>
      <c r="AQ44" s="50">
        <v>1191</v>
      </c>
      <c r="AR44" s="50">
        <v>206</v>
      </c>
      <c r="AS44" s="50">
        <v>59</v>
      </c>
      <c r="AT44" s="50">
        <v>171</v>
      </c>
      <c r="AU44" s="59">
        <f t="shared" si="9"/>
        <v>15553</v>
      </c>
      <c r="AV44" s="50">
        <v>40</v>
      </c>
      <c r="AW44" s="51">
        <v>15593</v>
      </c>
    </row>
    <row r="45" spans="1:49" ht="14.25" x14ac:dyDescent="0.2">
      <c r="A45" s="43" t="s">
        <v>65</v>
      </c>
      <c r="B45" s="39">
        <v>6269</v>
      </c>
      <c r="C45" s="39">
        <v>750</v>
      </c>
      <c r="D45" s="39">
        <v>82</v>
      </c>
      <c r="E45" s="39">
        <v>62</v>
      </c>
      <c r="F45" s="39">
        <v>1010</v>
      </c>
      <c r="G45" s="59">
        <f t="shared" si="5"/>
        <v>8173</v>
      </c>
      <c r="H45" s="39">
        <v>36</v>
      </c>
      <c r="I45" s="40">
        <v>8209</v>
      </c>
      <c r="K45" s="43" t="s">
        <v>65</v>
      </c>
      <c r="L45" s="39">
        <v>6141</v>
      </c>
      <c r="M45" s="39">
        <v>663</v>
      </c>
      <c r="N45" s="39">
        <v>86</v>
      </c>
      <c r="O45" s="39">
        <v>65</v>
      </c>
      <c r="P45" s="39">
        <v>985</v>
      </c>
      <c r="Q45" s="63">
        <f t="shared" si="6"/>
        <v>7940</v>
      </c>
      <c r="R45" s="39">
        <v>35</v>
      </c>
      <c r="S45" s="40">
        <v>7975</v>
      </c>
      <c r="U45" s="43" t="s">
        <v>65</v>
      </c>
      <c r="V45" s="39">
        <v>6676</v>
      </c>
      <c r="W45" s="39">
        <v>638</v>
      </c>
      <c r="X45" s="39">
        <v>80</v>
      </c>
      <c r="Y45" s="39">
        <v>63</v>
      </c>
      <c r="Z45" s="39">
        <v>984</v>
      </c>
      <c r="AA45" s="63">
        <f t="shared" si="7"/>
        <v>8441</v>
      </c>
      <c r="AB45" s="39">
        <v>34</v>
      </c>
      <c r="AC45" s="40">
        <v>8475</v>
      </c>
      <c r="AE45" s="43" t="s">
        <v>65</v>
      </c>
      <c r="AF45" s="39">
        <v>6788</v>
      </c>
      <c r="AG45" s="39">
        <v>619</v>
      </c>
      <c r="AH45" s="39">
        <v>86</v>
      </c>
      <c r="AI45" s="39">
        <v>68</v>
      </c>
      <c r="AJ45" s="39">
        <v>904</v>
      </c>
      <c r="AK45" s="63">
        <f t="shared" si="8"/>
        <v>8465</v>
      </c>
      <c r="AL45" s="39">
        <v>35</v>
      </c>
      <c r="AM45" s="40">
        <v>8500</v>
      </c>
      <c r="AO45" s="43" t="s">
        <v>65</v>
      </c>
      <c r="AP45" s="50">
        <v>6288</v>
      </c>
      <c r="AQ45" s="50">
        <v>569</v>
      </c>
      <c r="AR45" s="50">
        <v>85</v>
      </c>
      <c r="AS45" s="50">
        <v>62</v>
      </c>
      <c r="AT45" s="50">
        <v>841</v>
      </c>
      <c r="AU45" s="59">
        <f t="shared" si="9"/>
        <v>7845</v>
      </c>
      <c r="AV45" s="50">
        <v>34</v>
      </c>
      <c r="AW45" s="51">
        <v>7879</v>
      </c>
    </row>
    <row r="46" spans="1:49" ht="14.25" x14ac:dyDescent="0.2">
      <c r="A46" s="43" t="s">
        <v>66</v>
      </c>
      <c r="B46" s="39">
        <v>1692</v>
      </c>
      <c r="C46" s="39">
        <v>221</v>
      </c>
      <c r="D46" s="39">
        <v>31</v>
      </c>
      <c r="E46" s="39">
        <v>21</v>
      </c>
      <c r="F46" s="39">
        <v>373</v>
      </c>
      <c r="G46" s="59">
        <f t="shared" si="5"/>
        <v>2338</v>
      </c>
      <c r="H46" s="39">
        <v>11</v>
      </c>
      <c r="I46" s="40">
        <v>2349</v>
      </c>
      <c r="K46" s="43" t="s">
        <v>66</v>
      </c>
      <c r="L46" s="39">
        <v>1767</v>
      </c>
      <c r="M46" s="39">
        <v>213</v>
      </c>
      <c r="N46" s="39">
        <v>35</v>
      </c>
      <c r="O46" s="39">
        <v>20</v>
      </c>
      <c r="P46" s="39">
        <v>435</v>
      </c>
      <c r="Q46" s="63">
        <f t="shared" si="6"/>
        <v>2470</v>
      </c>
      <c r="R46" s="39">
        <v>8</v>
      </c>
      <c r="S46" s="40">
        <v>2478</v>
      </c>
      <c r="U46" s="43" t="s">
        <v>66</v>
      </c>
      <c r="V46" s="39">
        <v>1891</v>
      </c>
      <c r="W46" s="39">
        <v>213</v>
      </c>
      <c r="X46" s="39">
        <v>33</v>
      </c>
      <c r="Y46" s="39">
        <v>23</v>
      </c>
      <c r="Z46" s="39">
        <v>425</v>
      </c>
      <c r="AA46" s="63">
        <f t="shared" si="7"/>
        <v>2585</v>
      </c>
      <c r="AB46" s="39">
        <v>8</v>
      </c>
      <c r="AC46" s="40">
        <v>2593</v>
      </c>
      <c r="AE46" s="43" t="s">
        <v>66</v>
      </c>
      <c r="AF46" s="39">
        <v>1962</v>
      </c>
      <c r="AG46" s="39">
        <v>218</v>
      </c>
      <c r="AH46" s="39">
        <v>31</v>
      </c>
      <c r="AI46" s="39">
        <v>25</v>
      </c>
      <c r="AJ46" s="39">
        <v>406</v>
      </c>
      <c r="AK46" s="63">
        <f t="shared" si="8"/>
        <v>2642</v>
      </c>
      <c r="AL46" s="39">
        <v>8</v>
      </c>
      <c r="AM46" s="40">
        <v>2650</v>
      </c>
      <c r="AO46" s="43" t="s">
        <v>66</v>
      </c>
      <c r="AP46" s="50">
        <v>1870</v>
      </c>
      <c r="AQ46" s="50">
        <v>234</v>
      </c>
      <c r="AR46" s="50">
        <v>30</v>
      </c>
      <c r="AS46" s="50">
        <v>19</v>
      </c>
      <c r="AT46" s="50">
        <v>393</v>
      </c>
      <c r="AU46" s="59">
        <f t="shared" si="9"/>
        <v>2546</v>
      </c>
      <c r="AV46" s="50">
        <v>7</v>
      </c>
      <c r="AW46" s="51">
        <v>2553</v>
      </c>
    </row>
    <row r="47" spans="1:49" ht="14.25" x14ac:dyDescent="0.2">
      <c r="A47" s="43" t="s">
        <v>67</v>
      </c>
      <c r="B47" s="39">
        <v>246</v>
      </c>
      <c r="C47" s="39">
        <v>19</v>
      </c>
      <c r="D47" s="39">
        <v>1</v>
      </c>
      <c r="E47" s="39">
        <v>2</v>
      </c>
      <c r="F47" s="39">
        <v>27</v>
      </c>
      <c r="G47" s="59">
        <f t="shared" si="5"/>
        <v>295</v>
      </c>
      <c r="H47" s="39">
        <v>4</v>
      </c>
      <c r="I47" s="40">
        <v>299</v>
      </c>
      <c r="K47" s="43" t="s">
        <v>67</v>
      </c>
      <c r="L47" s="39">
        <v>198</v>
      </c>
      <c r="M47" s="39">
        <v>19</v>
      </c>
      <c r="N47" s="39">
        <v>2</v>
      </c>
      <c r="O47" s="39">
        <v>1</v>
      </c>
      <c r="P47" s="39">
        <v>27</v>
      </c>
      <c r="Q47" s="63">
        <f t="shared" si="6"/>
        <v>247</v>
      </c>
      <c r="R47" s="39">
        <v>4</v>
      </c>
      <c r="S47" s="40">
        <v>251</v>
      </c>
      <c r="U47" s="43" t="s">
        <v>67</v>
      </c>
      <c r="V47" s="39">
        <v>247</v>
      </c>
      <c r="W47" s="39">
        <v>16</v>
      </c>
      <c r="X47" s="39">
        <v>4</v>
      </c>
      <c r="Y47" s="39">
        <v>3</v>
      </c>
      <c r="Z47" s="39">
        <v>40</v>
      </c>
      <c r="AA47" s="63">
        <f t="shared" si="7"/>
        <v>310</v>
      </c>
      <c r="AB47" s="39">
        <v>3</v>
      </c>
      <c r="AC47" s="40">
        <v>313</v>
      </c>
      <c r="AE47" s="43" t="s">
        <v>67</v>
      </c>
      <c r="AF47" s="39">
        <v>250</v>
      </c>
      <c r="AG47" s="39">
        <v>16</v>
      </c>
      <c r="AH47" s="39">
        <v>3</v>
      </c>
      <c r="AI47" s="39">
        <v>2</v>
      </c>
      <c r="AJ47" s="39">
        <v>38</v>
      </c>
      <c r="AK47" s="63">
        <f t="shared" si="8"/>
        <v>309</v>
      </c>
      <c r="AL47" s="39">
        <v>3</v>
      </c>
      <c r="AM47" s="40">
        <v>312</v>
      </c>
      <c r="AO47" s="43" t="s">
        <v>67</v>
      </c>
      <c r="AP47" s="50">
        <v>247</v>
      </c>
      <c r="AQ47" s="50">
        <v>11</v>
      </c>
      <c r="AR47" s="50">
        <v>3</v>
      </c>
      <c r="AS47" s="50">
        <v>2</v>
      </c>
      <c r="AT47" s="50">
        <v>42</v>
      </c>
      <c r="AU47" s="59">
        <f t="shared" si="9"/>
        <v>305</v>
      </c>
      <c r="AV47" s="50">
        <v>2</v>
      </c>
      <c r="AW47" s="51">
        <v>307</v>
      </c>
    </row>
    <row r="48" spans="1:49" ht="14.25" x14ac:dyDescent="0.2">
      <c r="A48" s="43" t="s">
        <v>68</v>
      </c>
      <c r="B48" s="39">
        <v>46</v>
      </c>
      <c r="C48" s="39">
        <v>5</v>
      </c>
      <c r="D48" s="39">
        <v>1</v>
      </c>
      <c r="E48" s="39">
        <v>1</v>
      </c>
      <c r="F48" s="39">
        <v>1</v>
      </c>
      <c r="G48" s="59">
        <f t="shared" si="5"/>
        <v>54</v>
      </c>
      <c r="H48" s="39">
        <v>3</v>
      </c>
      <c r="I48" s="40">
        <v>57</v>
      </c>
      <c r="K48" s="43" t="s">
        <v>68</v>
      </c>
      <c r="L48" s="39">
        <v>43</v>
      </c>
      <c r="M48" s="39"/>
      <c r="N48" s="39">
        <v>1</v>
      </c>
      <c r="O48" s="39"/>
      <c r="P48" s="39">
        <v>1</v>
      </c>
      <c r="Q48" s="63">
        <f t="shared" si="6"/>
        <v>45</v>
      </c>
      <c r="R48" s="39">
        <v>2</v>
      </c>
      <c r="S48" s="40">
        <v>47</v>
      </c>
      <c r="U48" s="43" t="s">
        <v>68</v>
      </c>
      <c r="V48" s="39">
        <v>45</v>
      </c>
      <c r="W48" s="39"/>
      <c r="X48" s="39">
        <v>2</v>
      </c>
      <c r="Y48" s="39"/>
      <c r="Z48" s="39"/>
      <c r="AA48" s="63">
        <f t="shared" si="7"/>
        <v>47</v>
      </c>
      <c r="AB48" s="39">
        <v>1</v>
      </c>
      <c r="AC48" s="40">
        <v>48</v>
      </c>
      <c r="AE48" s="43" t="s">
        <v>68</v>
      </c>
      <c r="AF48" s="39">
        <v>41</v>
      </c>
      <c r="AG48" s="39">
        <v>1</v>
      </c>
      <c r="AH48" s="39">
        <v>2</v>
      </c>
      <c r="AI48" s="39"/>
      <c r="AJ48" s="39">
        <v>2</v>
      </c>
      <c r="AK48" s="63">
        <f t="shared" si="8"/>
        <v>46</v>
      </c>
      <c r="AL48" s="39">
        <v>1</v>
      </c>
      <c r="AM48" s="40">
        <v>47</v>
      </c>
      <c r="AO48" s="43" t="s">
        <v>68</v>
      </c>
      <c r="AP48" s="50">
        <v>40</v>
      </c>
      <c r="AQ48" s="50">
        <v>3</v>
      </c>
      <c r="AR48" s="50">
        <v>1</v>
      </c>
      <c r="AS48" s="50"/>
      <c r="AT48" s="50">
        <v>3</v>
      </c>
      <c r="AU48" s="59">
        <f t="shared" si="9"/>
        <v>47</v>
      </c>
      <c r="AV48" s="50">
        <v>1</v>
      </c>
      <c r="AW48" s="51">
        <v>48</v>
      </c>
    </row>
    <row r="49" spans="1:49" ht="14.25" x14ac:dyDescent="0.2">
      <c r="A49" s="43" t="s">
        <v>69</v>
      </c>
      <c r="B49" s="39">
        <v>658</v>
      </c>
      <c r="C49" s="39">
        <v>119</v>
      </c>
      <c r="D49" s="39">
        <v>30</v>
      </c>
      <c r="E49" s="39">
        <v>1</v>
      </c>
      <c r="F49" s="39">
        <v>36</v>
      </c>
      <c r="G49" s="59">
        <f t="shared" si="5"/>
        <v>844</v>
      </c>
      <c r="H49" s="39">
        <v>12</v>
      </c>
      <c r="I49" s="40">
        <v>856</v>
      </c>
      <c r="K49" s="43" t="s">
        <v>69</v>
      </c>
      <c r="L49" s="39">
        <v>549</v>
      </c>
      <c r="M49" s="39">
        <v>105</v>
      </c>
      <c r="N49" s="39">
        <v>29</v>
      </c>
      <c r="O49" s="39">
        <v>3</v>
      </c>
      <c r="P49" s="39">
        <v>11</v>
      </c>
      <c r="Q49" s="63">
        <f t="shared" si="6"/>
        <v>697</v>
      </c>
      <c r="R49" s="39">
        <v>13</v>
      </c>
      <c r="S49" s="40">
        <v>710</v>
      </c>
      <c r="U49" s="43" t="s">
        <v>69</v>
      </c>
      <c r="V49" s="39">
        <v>642</v>
      </c>
      <c r="W49" s="39">
        <v>109</v>
      </c>
      <c r="X49" s="39">
        <v>24</v>
      </c>
      <c r="Y49" s="39">
        <v>4</v>
      </c>
      <c r="Z49" s="39">
        <v>36</v>
      </c>
      <c r="AA49" s="63">
        <f t="shared" si="7"/>
        <v>815</v>
      </c>
      <c r="AB49" s="39">
        <v>13</v>
      </c>
      <c r="AC49" s="40">
        <v>828</v>
      </c>
      <c r="AE49" s="43" t="s">
        <v>69</v>
      </c>
      <c r="AF49" s="39">
        <v>665</v>
      </c>
      <c r="AG49" s="39">
        <v>102</v>
      </c>
      <c r="AH49" s="39">
        <v>23</v>
      </c>
      <c r="AI49" s="39">
        <v>3</v>
      </c>
      <c r="AJ49" s="39">
        <v>22</v>
      </c>
      <c r="AK49" s="63">
        <f t="shared" si="8"/>
        <v>815</v>
      </c>
      <c r="AL49" s="39">
        <v>14</v>
      </c>
      <c r="AM49" s="40">
        <v>829</v>
      </c>
      <c r="AO49" s="43" t="s">
        <v>69</v>
      </c>
      <c r="AP49" s="50">
        <v>641</v>
      </c>
      <c r="AQ49" s="50">
        <v>99</v>
      </c>
      <c r="AR49" s="50">
        <v>23</v>
      </c>
      <c r="AS49" s="50">
        <v>3</v>
      </c>
      <c r="AT49" s="50">
        <v>22</v>
      </c>
      <c r="AU49" s="59">
        <f t="shared" si="9"/>
        <v>788</v>
      </c>
      <c r="AV49" s="50">
        <v>13</v>
      </c>
      <c r="AW49" s="51">
        <v>801</v>
      </c>
    </row>
    <row r="50" spans="1:49" ht="14.25" x14ac:dyDescent="0.2">
      <c r="A50" s="43" t="s">
        <v>70</v>
      </c>
      <c r="B50" s="39">
        <v>23</v>
      </c>
      <c r="C50" s="39">
        <v>5</v>
      </c>
      <c r="D50" s="39">
        <v>1</v>
      </c>
      <c r="E50" s="39">
        <v>1</v>
      </c>
      <c r="F50" s="39"/>
      <c r="G50" s="59">
        <f t="shared" si="5"/>
        <v>30</v>
      </c>
      <c r="H50" s="39">
        <v>1</v>
      </c>
      <c r="I50" s="40">
        <v>31</v>
      </c>
      <c r="K50" s="43" t="s">
        <v>70</v>
      </c>
      <c r="L50" s="39">
        <v>27</v>
      </c>
      <c r="M50" s="39">
        <v>6</v>
      </c>
      <c r="N50" s="39">
        <v>1</v>
      </c>
      <c r="O50" s="39">
        <v>1</v>
      </c>
      <c r="P50" s="39"/>
      <c r="Q50" s="63">
        <f t="shared" si="6"/>
        <v>35</v>
      </c>
      <c r="R50" s="39">
        <v>1</v>
      </c>
      <c r="S50" s="40">
        <v>36</v>
      </c>
      <c r="U50" s="43" t="s">
        <v>70</v>
      </c>
      <c r="V50" s="39">
        <v>27</v>
      </c>
      <c r="W50" s="39">
        <v>8</v>
      </c>
      <c r="X50" s="39">
        <v>1</v>
      </c>
      <c r="Y50" s="39">
        <v>1</v>
      </c>
      <c r="Z50" s="39"/>
      <c r="AA50" s="63">
        <f t="shared" si="7"/>
        <v>37</v>
      </c>
      <c r="AB50" s="39">
        <v>1</v>
      </c>
      <c r="AC50" s="40">
        <v>38</v>
      </c>
      <c r="AE50" s="43" t="s">
        <v>70</v>
      </c>
      <c r="AF50" s="39">
        <v>30</v>
      </c>
      <c r="AG50" s="39">
        <v>7</v>
      </c>
      <c r="AH50" s="39">
        <v>1</v>
      </c>
      <c r="AI50" s="39">
        <v>2</v>
      </c>
      <c r="AJ50" s="39">
        <v>1</v>
      </c>
      <c r="AK50" s="63">
        <f t="shared" si="8"/>
        <v>41</v>
      </c>
      <c r="AL50" s="39">
        <v>1</v>
      </c>
      <c r="AM50" s="40">
        <v>42</v>
      </c>
      <c r="AO50" s="43" t="s">
        <v>70</v>
      </c>
      <c r="AP50" s="50">
        <v>28</v>
      </c>
      <c r="AQ50" s="50">
        <v>5</v>
      </c>
      <c r="AR50" s="50">
        <v>2</v>
      </c>
      <c r="AS50" s="50">
        <v>2</v>
      </c>
      <c r="AT50" s="50"/>
      <c r="AU50" s="59">
        <f t="shared" si="9"/>
        <v>37</v>
      </c>
      <c r="AV50" s="50">
        <v>1</v>
      </c>
      <c r="AW50" s="51">
        <v>38</v>
      </c>
    </row>
    <row r="51" spans="1:49" ht="14.25" x14ac:dyDescent="0.2">
      <c r="A51" s="43" t="s">
        <v>71</v>
      </c>
      <c r="B51" s="39">
        <v>1383</v>
      </c>
      <c r="C51" s="39">
        <v>170</v>
      </c>
      <c r="D51" s="39">
        <v>78</v>
      </c>
      <c r="E51" s="39">
        <v>20</v>
      </c>
      <c r="F51" s="39">
        <v>91</v>
      </c>
      <c r="G51" s="59">
        <f t="shared" si="5"/>
        <v>1742</v>
      </c>
      <c r="H51" s="39">
        <v>24</v>
      </c>
      <c r="I51" s="40">
        <v>1766</v>
      </c>
      <c r="K51" s="43" t="s">
        <v>71</v>
      </c>
      <c r="L51" s="39">
        <v>1336</v>
      </c>
      <c r="M51" s="39">
        <v>174</v>
      </c>
      <c r="N51" s="39">
        <v>76</v>
      </c>
      <c r="O51" s="39">
        <v>18</v>
      </c>
      <c r="P51" s="39">
        <v>79</v>
      </c>
      <c r="Q51" s="63">
        <f t="shared" si="6"/>
        <v>1683</v>
      </c>
      <c r="R51" s="39">
        <v>26</v>
      </c>
      <c r="S51" s="40">
        <v>1709</v>
      </c>
      <c r="U51" s="43" t="s">
        <v>71</v>
      </c>
      <c r="V51" s="39">
        <v>1508</v>
      </c>
      <c r="W51" s="39">
        <v>184</v>
      </c>
      <c r="X51" s="39">
        <v>75</v>
      </c>
      <c r="Y51" s="39">
        <v>20</v>
      </c>
      <c r="Z51" s="39">
        <v>106</v>
      </c>
      <c r="AA51" s="63">
        <f t="shared" si="7"/>
        <v>1893</v>
      </c>
      <c r="AB51" s="39">
        <v>22</v>
      </c>
      <c r="AC51" s="40">
        <v>1915</v>
      </c>
      <c r="AE51" s="43" t="s">
        <v>71</v>
      </c>
      <c r="AF51" s="39">
        <v>1606</v>
      </c>
      <c r="AG51" s="39">
        <v>202</v>
      </c>
      <c r="AH51" s="39">
        <v>76</v>
      </c>
      <c r="AI51" s="39">
        <v>16</v>
      </c>
      <c r="AJ51" s="39">
        <v>108</v>
      </c>
      <c r="AK51" s="63">
        <f t="shared" si="8"/>
        <v>2008</v>
      </c>
      <c r="AL51" s="39">
        <v>19</v>
      </c>
      <c r="AM51" s="40">
        <v>2027</v>
      </c>
      <c r="AO51" s="43" t="s">
        <v>71</v>
      </c>
      <c r="AP51" s="50">
        <v>1671</v>
      </c>
      <c r="AQ51" s="50">
        <v>197</v>
      </c>
      <c r="AR51" s="50">
        <v>72</v>
      </c>
      <c r="AS51" s="50">
        <v>25</v>
      </c>
      <c r="AT51" s="50">
        <v>113</v>
      </c>
      <c r="AU51" s="59">
        <f t="shared" si="9"/>
        <v>2078</v>
      </c>
      <c r="AV51" s="50">
        <v>17</v>
      </c>
      <c r="AW51" s="51">
        <v>2095</v>
      </c>
    </row>
    <row r="52" spans="1:49" ht="14.25" x14ac:dyDescent="0.2">
      <c r="A52" s="43" t="s">
        <v>72</v>
      </c>
      <c r="B52" s="39">
        <v>2315</v>
      </c>
      <c r="C52" s="39">
        <v>310</v>
      </c>
      <c r="D52" s="39">
        <v>4</v>
      </c>
      <c r="E52" s="39">
        <v>25</v>
      </c>
      <c r="F52" s="39">
        <v>276</v>
      </c>
      <c r="G52" s="59">
        <f t="shared" si="5"/>
        <v>2930</v>
      </c>
      <c r="H52" s="39"/>
      <c r="I52" s="40">
        <v>2930</v>
      </c>
      <c r="K52" s="43" t="s">
        <v>72</v>
      </c>
      <c r="L52" s="39">
        <v>2466</v>
      </c>
      <c r="M52" s="39">
        <v>296</v>
      </c>
      <c r="N52" s="39">
        <v>5</v>
      </c>
      <c r="O52" s="39">
        <v>32</v>
      </c>
      <c r="P52" s="39">
        <v>323</v>
      </c>
      <c r="Q52" s="63">
        <f t="shared" si="6"/>
        <v>3122</v>
      </c>
      <c r="R52" s="39">
        <v>1</v>
      </c>
      <c r="S52" s="40">
        <v>3123</v>
      </c>
      <c r="U52" s="43" t="s">
        <v>72</v>
      </c>
      <c r="V52" s="39">
        <v>2838</v>
      </c>
      <c r="W52" s="39">
        <v>295</v>
      </c>
      <c r="X52" s="39">
        <v>4</v>
      </c>
      <c r="Y52" s="39">
        <v>39</v>
      </c>
      <c r="Z52" s="39">
        <v>325</v>
      </c>
      <c r="AA52" s="63">
        <f t="shared" si="7"/>
        <v>3501</v>
      </c>
      <c r="AB52" s="39">
        <v>1</v>
      </c>
      <c r="AC52" s="40">
        <v>3502</v>
      </c>
      <c r="AE52" s="43" t="s">
        <v>72</v>
      </c>
      <c r="AF52" s="39">
        <v>3080</v>
      </c>
      <c r="AG52" s="39">
        <v>323</v>
      </c>
      <c r="AH52" s="39">
        <v>5</v>
      </c>
      <c r="AI52" s="39">
        <v>46</v>
      </c>
      <c r="AJ52" s="39">
        <v>322</v>
      </c>
      <c r="AK52" s="63">
        <f t="shared" si="8"/>
        <v>3776</v>
      </c>
      <c r="AL52" s="39"/>
      <c r="AM52" s="40">
        <v>3776</v>
      </c>
      <c r="AO52" s="43" t="s">
        <v>72</v>
      </c>
      <c r="AP52" s="50">
        <v>3090</v>
      </c>
      <c r="AQ52" s="50">
        <v>339</v>
      </c>
      <c r="AR52" s="50">
        <v>4</v>
      </c>
      <c r="AS52" s="50">
        <v>32</v>
      </c>
      <c r="AT52" s="50">
        <v>317</v>
      </c>
      <c r="AU52" s="59">
        <f t="shared" si="9"/>
        <v>3782</v>
      </c>
      <c r="AV52" s="50">
        <v>1</v>
      </c>
      <c r="AW52" s="51">
        <v>3783</v>
      </c>
    </row>
    <row r="53" spans="1:49" ht="14.25" x14ac:dyDescent="0.2">
      <c r="A53" s="43" t="s">
        <v>73</v>
      </c>
      <c r="B53" s="39">
        <v>739</v>
      </c>
      <c r="C53" s="39">
        <v>102</v>
      </c>
      <c r="D53" s="39">
        <v>10</v>
      </c>
      <c r="E53" s="39">
        <v>2</v>
      </c>
      <c r="F53" s="39">
        <v>8</v>
      </c>
      <c r="G53" s="59">
        <f t="shared" si="5"/>
        <v>861</v>
      </c>
      <c r="H53" s="39">
        <v>9</v>
      </c>
      <c r="I53" s="40">
        <v>870</v>
      </c>
      <c r="K53" s="43" t="s">
        <v>73</v>
      </c>
      <c r="L53" s="39">
        <v>750</v>
      </c>
      <c r="M53" s="39">
        <v>95</v>
      </c>
      <c r="N53" s="39">
        <v>8</v>
      </c>
      <c r="O53" s="39">
        <v>3</v>
      </c>
      <c r="P53" s="39">
        <v>10</v>
      </c>
      <c r="Q53" s="63">
        <f t="shared" si="6"/>
        <v>866</v>
      </c>
      <c r="R53" s="39">
        <v>7</v>
      </c>
      <c r="S53" s="40">
        <v>873</v>
      </c>
      <c r="U53" s="43" t="s">
        <v>73</v>
      </c>
      <c r="V53" s="39">
        <v>775</v>
      </c>
      <c r="W53" s="39">
        <v>83</v>
      </c>
      <c r="X53" s="39">
        <v>8</v>
      </c>
      <c r="Y53" s="39">
        <v>3</v>
      </c>
      <c r="Z53" s="39">
        <v>7</v>
      </c>
      <c r="AA53" s="63">
        <f t="shared" si="7"/>
        <v>876</v>
      </c>
      <c r="AB53" s="39">
        <v>8</v>
      </c>
      <c r="AC53" s="40">
        <v>884</v>
      </c>
      <c r="AE53" s="43" t="s">
        <v>73</v>
      </c>
      <c r="AF53" s="39">
        <v>794</v>
      </c>
      <c r="AG53" s="39">
        <v>79</v>
      </c>
      <c r="AH53" s="39">
        <v>13</v>
      </c>
      <c r="AI53" s="39">
        <v>2</v>
      </c>
      <c r="AJ53" s="39">
        <v>5</v>
      </c>
      <c r="AK53" s="63">
        <f t="shared" si="8"/>
        <v>893</v>
      </c>
      <c r="AL53" s="39">
        <v>4</v>
      </c>
      <c r="AM53" s="40">
        <v>897</v>
      </c>
      <c r="AO53" s="43" t="s">
        <v>73</v>
      </c>
      <c r="AP53" s="50">
        <v>736</v>
      </c>
      <c r="AQ53" s="50">
        <v>72</v>
      </c>
      <c r="AR53" s="50">
        <v>12</v>
      </c>
      <c r="AS53" s="50">
        <v>2</v>
      </c>
      <c r="AT53" s="50">
        <v>3</v>
      </c>
      <c r="AU53" s="59">
        <f t="shared" si="9"/>
        <v>825</v>
      </c>
      <c r="AV53" s="50">
        <v>4</v>
      </c>
      <c r="AW53" s="51">
        <v>829</v>
      </c>
    </row>
    <row r="54" spans="1:49" ht="14.25" x14ac:dyDescent="0.2">
      <c r="A54" s="43" t="s">
        <v>74</v>
      </c>
      <c r="B54" s="39">
        <v>274</v>
      </c>
      <c r="C54" s="39">
        <v>34</v>
      </c>
      <c r="D54" s="39">
        <v>3</v>
      </c>
      <c r="E54" s="39">
        <v>4</v>
      </c>
      <c r="F54" s="39">
        <v>2</v>
      </c>
      <c r="G54" s="59">
        <f t="shared" si="5"/>
        <v>317</v>
      </c>
      <c r="H54" s="39">
        <v>1</v>
      </c>
      <c r="I54" s="40">
        <v>318</v>
      </c>
      <c r="K54" s="43" t="s">
        <v>74</v>
      </c>
      <c r="L54" s="39">
        <v>291</v>
      </c>
      <c r="M54" s="39">
        <v>24</v>
      </c>
      <c r="N54" s="39">
        <v>3</v>
      </c>
      <c r="O54" s="39">
        <v>4</v>
      </c>
      <c r="P54" s="39">
        <v>1</v>
      </c>
      <c r="Q54" s="63">
        <f t="shared" si="6"/>
        <v>323</v>
      </c>
      <c r="R54" s="39"/>
      <c r="S54" s="40">
        <v>323</v>
      </c>
      <c r="U54" s="43" t="s">
        <v>74</v>
      </c>
      <c r="V54" s="39">
        <v>354</v>
      </c>
      <c r="W54" s="39">
        <v>27</v>
      </c>
      <c r="X54" s="39">
        <v>2</v>
      </c>
      <c r="Y54" s="39">
        <v>2</v>
      </c>
      <c r="Z54" s="39">
        <v>1</v>
      </c>
      <c r="AA54" s="63">
        <f t="shared" si="7"/>
        <v>386</v>
      </c>
      <c r="AB54" s="39"/>
      <c r="AC54" s="40">
        <v>386</v>
      </c>
      <c r="AE54" s="43" t="s">
        <v>74</v>
      </c>
      <c r="AF54" s="39">
        <v>382</v>
      </c>
      <c r="AG54" s="39">
        <v>25</v>
      </c>
      <c r="AH54" s="39">
        <v>2</v>
      </c>
      <c r="AI54" s="39">
        <v>3</v>
      </c>
      <c r="AJ54" s="39">
        <v>1</v>
      </c>
      <c r="AK54" s="63">
        <f t="shared" si="8"/>
        <v>413</v>
      </c>
      <c r="AL54" s="39"/>
      <c r="AM54" s="40">
        <v>413</v>
      </c>
      <c r="AO54" s="43" t="s">
        <v>74</v>
      </c>
      <c r="AP54" s="50">
        <v>370</v>
      </c>
      <c r="AQ54" s="50">
        <v>22</v>
      </c>
      <c r="AR54" s="50">
        <v>2</v>
      </c>
      <c r="AS54" s="50">
        <v>3</v>
      </c>
      <c r="AT54" s="50">
        <v>1</v>
      </c>
      <c r="AU54" s="59">
        <f t="shared" si="9"/>
        <v>398</v>
      </c>
      <c r="AV54" s="50"/>
      <c r="AW54" s="51">
        <v>398</v>
      </c>
    </row>
    <row r="55" spans="1:49" ht="14.25" x14ac:dyDescent="0.2">
      <c r="A55" s="43" t="s">
        <v>75</v>
      </c>
      <c r="B55" s="39">
        <v>163</v>
      </c>
      <c r="C55" s="39">
        <v>43</v>
      </c>
      <c r="D55" s="39">
        <v>1</v>
      </c>
      <c r="E55" s="39">
        <v>1</v>
      </c>
      <c r="F55" s="39">
        <v>1</v>
      </c>
      <c r="G55" s="59">
        <f t="shared" si="5"/>
        <v>209</v>
      </c>
      <c r="H55" s="39">
        <v>2</v>
      </c>
      <c r="I55" s="40">
        <v>211</v>
      </c>
      <c r="K55" s="43" t="s">
        <v>75</v>
      </c>
      <c r="L55" s="39">
        <v>175</v>
      </c>
      <c r="M55" s="39">
        <v>48</v>
      </c>
      <c r="N55" s="39">
        <v>1</v>
      </c>
      <c r="O55" s="39"/>
      <c r="P55" s="39"/>
      <c r="Q55" s="63">
        <f t="shared" si="6"/>
        <v>224</v>
      </c>
      <c r="R55" s="39">
        <v>2</v>
      </c>
      <c r="S55" s="40">
        <v>226</v>
      </c>
      <c r="U55" s="43" t="s">
        <v>75</v>
      </c>
      <c r="V55" s="39">
        <v>179</v>
      </c>
      <c r="W55" s="39">
        <v>48</v>
      </c>
      <c r="X55" s="39"/>
      <c r="Y55" s="39">
        <v>1</v>
      </c>
      <c r="Z55" s="39"/>
      <c r="AA55" s="63">
        <f t="shared" si="7"/>
        <v>228</v>
      </c>
      <c r="AB55" s="39">
        <v>2</v>
      </c>
      <c r="AC55" s="40">
        <v>230</v>
      </c>
      <c r="AE55" s="43" t="s">
        <v>75</v>
      </c>
      <c r="AF55" s="39">
        <v>176</v>
      </c>
      <c r="AG55" s="39">
        <v>51</v>
      </c>
      <c r="AH55" s="39">
        <v>1</v>
      </c>
      <c r="AI55" s="39"/>
      <c r="AJ55" s="39">
        <v>1</v>
      </c>
      <c r="AK55" s="63">
        <f t="shared" si="8"/>
        <v>229</v>
      </c>
      <c r="AL55" s="39">
        <v>2</v>
      </c>
      <c r="AM55" s="40">
        <v>231</v>
      </c>
      <c r="AO55" s="43" t="s">
        <v>75</v>
      </c>
      <c r="AP55" s="50">
        <v>163</v>
      </c>
      <c r="AQ55" s="50">
        <v>39</v>
      </c>
      <c r="AR55" s="50">
        <v>2</v>
      </c>
      <c r="AS55" s="50">
        <v>1</v>
      </c>
      <c r="AT55" s="50">
        <v>1</v>
      </c>
      <c r="AU55" s="59">
        <f t="shared" si="9"/>
        <v>206</v>
      </c>
      <c r="AV55" s="50">
        <v>2</v>
      </c>
      <c r="AW55" s="51">
        <v>208</v>
      </c>
    </row>
    <row r="56" spans="1:49" ht="14.25" x14ac:dyDescent="0.2">
      <c r="A56" s="43" t="s">
        <v>76</v>
      </c>
      <c r="B56" s="39">
        <v>144</v>
      </c>
      <c r="C56" s="39">
        <v>30</v>
      </c>
      <c r="D56" s="39">
        <v>5</v>
      </c>
      <c r="E56" s="39"/>
      <c r="F56" s="39">
        <v>3</v>
      </c>
      <c r="G56" s="59">
        <f t="shared" si="5"/>
        <v>182</v>
      </c>
      <c r="H56" s="39">
        <v>6</v>
      </c>
      <c r="I56" s="40">
        <v>188</v>
      </c>
      <c r="K56" s="43" t="s">
        <v>76</v>
      </c>
      <c r="L56" s="39">
        <v>145</v>
      </c>
      <c r="M56" s="39">
        <v>43</v>
      </c>
      <c r="N56" s="39">
        <v>4</v>
      </c>
      <c r="O56" s="39"/>
      <c r="P56" s="39">
        <v>2</v>
      </c>
      <c r="Q56" s="63">
        <f t="shared" si="6"/>
        <v>194</v>
      </c>
      <c r="R56" s="39">
        <v>7</v>
      </c>
      <c r="S56" s="40">
        <v>201</v>
      </c>
      <c r="U56" s="43" t="s">
        <v>76</v>
      </c>
      <c r="V56" s="39">
        <v>176</v>
      </c>
      <c r="W56" s="39">
        <v>37</v>
      </c>
      <c r="X56" s="39">
        <v>5</v>
      </c>
      <c r="Y56" s="39"/>
      <c r="Z56" s="39">
        <v>4</v>
      </c>
      <c r="AA56" s="63">
        <f t="shared" si="7"/>
        <v>222</v>
      </c>
      <c r="AB56" s="39">
        <v>6</v>
      </c>
      <c r="AC56" s="40">
        <v>228</v>
      </c>
      <c r="AE56" s="43" t="s">
        <v>76</v>
      </c>
      <c r="AF56" s="39">
        <v>200</v>
      </c>
      <c r="AG56" s="39">
        <v>32</v>
      </c>
      <c r="AH56" s="39">
        <v>5</v>
      </c>
      <c r="AI56" s="39">
        <v>1</v>
      </c>
      <c r="AJ56" s="39">
        <v>7</v>
      </c>
      <c r="AK56" s="63">
        <f t="shared" si="8"/>
        <v>245</v>
      </c>
      <c r="AL56" s="39">
        <v>7</v>
      </c>
      <c r="AM56" s="40">
        <v>252</v>
      </c>
      <c r="AO56" s="43" t="s">
        <v>76</v>
      </c>
      <c r="AP56" s="50">
        <v>198</v>
      </c>
      <c r="AQ56" s="50">
        <v>26</v>
      </c>
      <c r="AR56" s="50">
        <v>4</v>
      </c>
      <c r="AS56" s="50">
        <v>1</v>
      </c>
      <c r="AT56" s="50">
        <v>6</v>
      </c>
      <c r="AU56" s="59">
        <f t="shared" si="9"/>
        <v>235</v>
      </c>
      <c r="AV56" s="50">
        <v>8</v>
      </c>
      <c r="AW56" s="51">
        <v>243</v>
      </c>
    </row>
    <row r="57" spans="1:49" ht="14.25" x14ac:dyDescent="0.2">
      <c r="A57" s="43" t="s">
        <v>77</v>
      </c>
      <c r="B57" s="39">
        <v>1337</v>
      </c>
      <c r="C57" s="39">
        <v>147</v>
      </c>
      <c r="D57" s="39">
        <v>6</v>
      </c>
      <c r="E57" s="39">
        <v>2</v>
      </c>
      <c r="F57" s="39">
        <v>26</v>
      </c>
      <c r="G57" s="59">
        <f t="shared" si="5"/>
        <v>1518</v>
      </c>
      <c r="H57" s="39">
        <v>1</v>
      </c>
      <c r="I57" s="40">
        <v>1519</v>
      </c>
      <c r="K57" s="43" t="s">
        <v>77</v>
      </c>
      <c r="L57" s="39">
        <v>1503</v>
      </c>
      <c r="M57" s="39">
        <v>156</v>
      </c>
      <c r="N57" s="39">
        <v>7</v>
      </c>
      <c r="O57" s="39">
        <v>2</v>
      </c>
      <c r="P57" s="39">
        <v>26</v>
      </c>
      <c r="Q57" s="63">
        <f t="shared" si="6"/>
        <v>1694</v>
      </c>
      <c r="R57" s="39">
        <v>1</v>
      </c>
      <c r="S57" s="40">
        <v>1695</v>
      </c>
      <c r="U57" s="43" t="s">
        <v>77</v>
      </c>
      <c r="V57" s="39">
        <v>1679</v>
      </c>
      <c r="W57" s="39">
        <v>164</v>
      </c>
      <c r="X57" s="39">
        <v>9</v>
      </c>
      <c r="Y57" s="39">
        <v>5</v>
      </c>
      <c r="Z57" s="39">
        <v>25</v>
      </c>
      <c r="AA57" s="63">
        <f t="shared" si="7"/>
        <v>1882</v>
      </c>
      <c r="AB57" s="39">
        <v>1</v>
      </c>
      <c r="AC57" s="40">
        <v>1883</v>
      </c>
      <c r="AE57" s="43" t="s">
        <v>77</v>
      </c>
      <c r="AF57" s="39">
        <v>1864</v>
      </c>
      <c r="AG57" s="39">
        <v>194</v>
      </c>
      <c r="AH57" s="39">
        <v>15</v>
      </c>
      <c r="AI57" s="39">
        <v>6</v>
      </c>
      <c r="AJ57" s="39">
        <v>26</v>
      </c>
      <c r="AK57" s="63">
        <f t="shared" si="8"/>
        <v>2105</v>
      </c>
      <c r="AL57" s="39">
        <v>1</v>
      </c>
      <c r="AM57" s="40">
        <v>2106</v>
      </c>
      <c r="AO57" s="43" t="s">
        <v>77</v>
      </c>
      <c r="AP57" s="50">
        <v>1890</v>
      </c>
      <c r="AQ57" s="50">
        <v>193</v>
      </c>
      <c r="AR57" s="50">
        <v>14</v>
      </c>
      <c r="AS57" s="50">
        <v>4</v>
      </c>
      <c r="AT57" s="50">
        <v>26</v>
      </c>
      <c r="AU57" s="59">
        <f t="shared" si="9"/>
        <v>2127</v>
      </c>
      <c r="AV57" s="50">
        <v>1</v>
      </c>
      <c r="AW57" s="51">
        <v>2128</v>
      </c>
    </row>
    <row r="58" spans="1:49" ht="14.25" x14ac:dyDescent="0.2">
      <c r="A58" s="43" t="s">
        <v>78</v>
      </c>
      <c r="B58" s="39">
        <v>203</v>
      </c>
      <c r="C58" s="39">
        <v>31</v>
      </c>
      <c r="D58" s="39"/>
      <c r="E58" s="39"/>
      <c r="F58" s="39">
        <v>1</v>
      </c>
      <c r="G58" s="59">
        <f t="shared" si="5"/>
        <v>235</v>
      </c>
      <c r="H58" s="39"/>
      <c r="I58" s="40">
        <v>235</v>
      </c>
      <c r="K58" s="43" t="s">
        <v>78</v>
      </c>
      <c r="L58" s="39">
        <v>207</v>
      </c>
      <c r="M58" s="39">
        <v>28</v>
      </c>
      <c r="N58" s="39"/>
      <c r="O58" s="39">
        <v>1</v>
      </c>
      <c r="P58" s="39">
        <v>1</v>
      </c>
      <c r="Q58" s="63">
        <f t="shared" si="6"/>
        <v>237</v>
      </c>
      <c r="R58" s="39"/>
      <c r="S58" s="40">
        <v>237</v>
      </c>
      <c r="U58" s="43" t="s">
        <v>78</v>
      </c>
      <c r="V58" s="39">
        <v>262</v>
      </c>
      <c r="W58" s="39">
        <v>27</v>
      </c>
      <c r="X58" s="39">
        <v>1</v>
      </c>
      <c r="Y58" s="39"/>
      <c r="Z58" s="39">
        <v>1</v>
      </c>
      <c r="AA58" s="63">
        <f t="shared" si="7"/>
        <v>291</v>
      </c>
      <c r="AB58" s="39"/>
      <c r="AC58" s="40">
        <v>291</v>
      </c>
      <c r="AE58" s="43" t="s">
        <v>78</v>
      </c>
      <c r="AF58" s="39">
        <v>307</v>
      </c>
      <c r="AG58" s="39">
        <v>27</v>
      </c>
      <c r="AH58" s="39">
        <v>1</v>
      </c>
      <c r="AI58" s="39"/>
      <c r="AJ58" s="39">
        <v>1</v>
      </c>
      <c r="AK58" s="63">
        <f t="shared" si="8"/>
        <v>336</v>
      </c>
      <c r="AL58" s="39"/>
      <c r="AM58" s="40">
        <v>336</v>
      </c>
      <c r="AO58" s="43" t="s">
        <v>78</v>
      </c>
      <c r="AP58" s="50">
        <v>314</v>
      </c>
      <c r="AQ58" s="50">
        <v>29</v>
      </c>
      <c r="AR58" s="50">
        <v>1</v>
      </c>
      <c r="AS58" s="50"/>
      <c r="AT58" s="50">
        <v>3</v>
      </c>
      <c r="AU58" s="59">
        <f t="shared" si="9"/>
        <v>347</v>
      </c>
      <c r="AV58" s="50"/>
      <c r="AW58" s="51">
        <v>347</v>
      </c>
    </row>
    <row r="59" spans="1:49" ht="14.25" x14ac:dyDescent="0.2">
      <c r="A59" s="43" t="s">
        <v>79</v>
      </c>
      <c r="B59" s="39">
        <v>196</v>
      </c>
      <c r="C59" s="39">
        <v>15</v>
      </c>
      <c r="D59" s="39">
        <v>4</v>
      </c>
      <c r="E59" s="39">
        <v>99</v>
      </c>
      <c r="F59" s="39">
        <v>1</v>
      </c>
      <c r="G59" s="59">
        <f t="shared" si="5"/>
        <v>315</v>
      </c>
      <c r="H59" s="39">
        <v>18</v>
      </c>
      <c r="I59" s="40">
        <v>333</v>
      </c>
      <c r="K59" s="43" t="s">
        <v>79</v>
      </c>
      <c r="L59" s="39">
        <v>148</v>
      </c>
      <c r="M59" s="39">
        <v>15</v>
      </c>
      <c r="N59" s="39">
        <v>2</v>
      </c>
      <c r="O59" s="39">
        <v>59</v>
      </c>
      <c r="P59" s="39">
        <v>1</v>
      </c>
      <c r="Q59" s="63">
        <f t="shared" si="6"/>
        <v>225</v>
      </c>
      <c r="R59" s="39">
        <v>17</v>
      </c>
      <c r="S59" s="40">
        <v>242</v>
      </c>
      <c r="U59" s="43" t="s">
        <v>79</v>
      </c>
      <c r="V59" s="39">
        <v>166</v>
      </c>
      <c r="W59" s="39">
        <v>12</v>
      </c>
      <c r="X59" s="39">
        <v>2</v>
      </c>
      <c r="Y59" s="39">
        <v>59</v>
      </c>
      <c r="Z59" s="39">
        <v>2</v>
      </c>
      <c r="AA59" s="63">
        <f t="shared" si="7"/>
        <v>241</v>
      </c>
      <c r="AB59" s="39">
        <v>4</v>
      </c>
      <c r="AC59" s="40">
        <v>245</v>
      </c>
      <c r="AE59" s="43" t="s">
        <v>79</v>
      </c>
      <c r="AF59" s="39">
        <v>172</v>
      </c>
      <c r="AG59" s="39">
        <v>11</v>
      </c>
      <c r="AH59" s="39">
        <v>4</v>
      </c>
      <c r="AI59" s="39">
        <v>54</v>
      </c>
      <c r="AJ59" s="39">
        <v>1</v>
      </c>
      <c r="AK59" s="63">
        <f t="shared" si="8"/>
        <v>242</v>
      </c>
      <c r="AL59" s="39">
        <v>4</v>
      </c>
      <c r="AM59" s="40">
        <v>246</v>
      </c>
      <c r="AO59" s="43" t="s">
        <v>79</v>
      </c>
      <c r="AP59" s="50">
        <v>145</v>
      </c>
      <c r="AQ59" s="50">
        <v>6</v>
      </c>
      <c r="AR59" s="50">
        <v>6</v>
      </c>
      <c r="AS59" s="50">
        <v>49</v>
      </c>
      <c r="AT59" s="50"/>
      <c r="AU59" s="59">
        <f t="shared" si="9"/>
        <v>206</v>
      </c>
      <c r="AV59" s="50">
        <v>4</v>
      </c>
      <c r="AW59" s="51">
        <v>210</v>
      </c>
    </row>
    <row r="60" spans="1:49" ht="14.25" x14ac:dyDescent="0.2">
      <c r="A60" s="43" t="s">
        <v>80</v>
      </c>
      <c r="B60" s="39">
        <v>16</v>
      </c>
      <c r="C60" s="39">
        <v>2</v>
      </c>
      <c r="D60" s="39"/>
      <c r="E60" s="39"/>
      <c r="F60" s="39">
        <v>1</v>
      </c>
      <c r="G60" s="59">
        <f t="shared" si="5"/>
        <v>19</v>
      </c>
      <c r="H60" s="39">
        <v>2</v>
      </c>
      <c r="I60" s="40">
        <v>21</v>
      </c>
      <c r="K60" s="43" t="s">
        <v>80</v>
      </c>
      <c r="L60" s="39">
        <v>12</v>
      </c>
      <c r="M60" s="39"/>
      <c r="N60" s="39"/>
      <c r="O60" s="39"/>
      <c r="P60" s="39">
        <v>2</v>
      </c>
      <c r="Q60" s="63">
        <f t="shared" si="6"/>
        <v>14</v>
      </c>
      <c r="R60" s="39">
        <v>2</v>
      </c>
      <c r="S60" s="40">
        <v>16</v>
      </c>
      <c r="U60" s="43" t="s">
        <v>80</v>
      </c>
      <c r="V60" s="39">
        <v>17</v>
      </c>
      <c r="W60" s="39">
        <v>1</v>
      </c>
      <c r="X60" s="39"/>
      <c r="Y60" s="39"/>
      <c r="Z60" s="39">
        <v>1</v>
      </c>
      <c r="AA60" s="63">
        <f t="shared" si="7"/>
        <v>19</v>
      </c>
      <c r="AB60" s="39"/>
      <c r="AC60" s="40">
        <v>19</v>
      </c>
      <c r="AE60" s="43" t="s">
        <v>80</v>
      </c>
      <c r="AF60" s="39">
        <v>15</v>
      </c>
      <c r="AG60" s="39"/>
      <c r="AH60" s="39"/>
      <c r="AI60" s="39"/>
      <c r="AJ60" s="39"/>
      <c r="AK60" s="63">
        <f t="shared" si="8"/>
        <v>15</v>
      </c>
      <c r="AL60" s="39"/>
      <c r="AM60" s="40">
        <v>15</v>
      </c>
      <c r="AO60" s="43" t="s">
        <v>80</v>
      </c>
      <c r="AP60" s="50">
        <v>12</v>
      </c>
      <c r="AQ60" s="50"/>
      <c r="AR60" s="50"/>
      <c r="AS60" s="50"/>
      <c r="AT60" s="50"/>
      <c r="AU60" s="59">
        <f t="shared" si="9"/>
        <v>12</v>
      </c>
      <c r="AV60" s="50"/>
      <c r="AW60" s="51">
        <v>12</v>
      </c>
    </row>
    <row r="61" spans="1:49" ht="14.25" x14ac:dyDescent="0.2">
      <c r="A61" s="43" t="s">
        <v>81</v>
      </c>
      <c r="B61" s="39">
        <v>350</v>
      </c>
      <c r="C61" s="39">
        <v>28</v>
      </c>
      <c r="D61" s="39">
        <v>2</v>
      </c>
      <c r="E61" s="39"/>
      <c r="F61" s="39">
        <v>9</v>
      </c>
      <c r="G61" s="59">
        <f t="shared" si="5"/>
        <v>389</v>
      </c>
      <c r="H61" s="39">
        <v>13</v>
      </c>
      <c r="I61" s="40">
        <v>402</v>
      </c>
      <c r="K61" s="43" t="s">
        <v>81</v>
      </c>
      <c r="L61" s="39">
        <v>370</v>
      </c>
      <c r="M61" s="39">
        <v>27</v>
      </c>
      <c r="N61" s="39">
        <v>1</v>
      </c>
      <c r="O61" s="39"/>
      <c r="P61" s="39">
        <v>8</v>
      </c>
      <c r="Q61" s="63">
        <f t="shared" si="6"/>
        <v>406</v>
      </c>
      <c r="R61" s="39">
        <v>8</v>
      </c>
      <c r="S61" s="40">
        <v>414</v>
      </c>
      <c r="U61" s="43" t="s">
        <v>81</v>
      </c>
      <c r="V61" s="39">
        <v>368</v>
      </c>
      <c r="W61" s="39">
        <v>21</v>
      </c>
      <c r="X61" s="39">
        <v>1</v>
      </c>
      <c r="Y61" s="39"/>
      <c r="Z61" s="39">
        <v>12</v>
      </c>
      <c r="AA61" s="63">
        <f t="shared" si="7"/>
        <v>402</v>
      </c>
      <c r="AB61" s="39">
        <v>1</v>
      </c>
      <c r="AC61" s="40">
        <v>403</v>
      </c>
      <c r="AE61" s="43" t="s">
        <v>81</v>
      </c>
      <c r="AF61" s="39">
        <v>387</v>
      </c>
      <c r="AG61" s="39">
        <v>25</v>
      </c>
      <c r="AH61" s="39"/>
      <c r="AI61" s="39"/>
      <c r="AJ61" s="39">
        <v>13</v>
      </c>
      <c r="AK61" s="63">
        <f t="shared" si="8"/>
        <v>425</v>
      </c>
      <c r="AL61" s="39">
        <v>2</v>
      </c>
      <c r="AM61" s="40">
        <v>427</v>
      </c>
      <c r="AO61" s="43" t="s">
        <v>81</v>
      </c>
      <c r="AP61" s="50">
        <v>372</v>
      </c>
      <c r="AQ61" s="50">
        <v>27</v>
      </c>
      <c r="AR61" s="50">
        <v>1</v>
      </c>
      <c r="AS61" s="50"/>
      <c r="AT61" s="50">
        <v>10</v>
      </c>
      <c r="AU61" s="59">
        <f t="shared" si="9"/>
        <v>410</v>
      </c>
      <c r="AV61" s="50"/>
      <c r="AW61" s="51">
        <v>410</v>
      </c>
    </row>
    <row r="62" spans="1:49" ht="14.25" x14ac:dyDescent="0.2">
      <c r="A62" s="43" t="s">
        <v>82</v>
      </c>
      <c r="B62" s="39">
        <v>4052</v>
      </c>
      <c r="C62" s="39">
        <v>83</v>
      </c>
      <c r="D62" s="39">
        <v>6</v>
      </c>
      <c r="E62" s="39">
        <v>2</v>
      </c>
      <c r="F62" s="39">
        <v>40</v>
      </c>
      <c r="G62" s="59">
        <f t="shared" si="5"/>
        <v>4183</v>
      </c>
      <c r="H62" s="39">
        <v>5</v>
      </c>
      <c r="I62" s="40">
        <v>4188</v>
      </c>
      <c r="K62" s="43" t="s">
        <v>82</v>
      </c>
      <c r="L62" s="39">
        <v>4004</v>
      </c>
      <c r="M62" s="39">
        <v>86</v>
      </c>
      <c r="N62" s="39">
        <v>7</v>
      </c>
      <c r="O62" s="39">
        <v>2</v>
      </c>
      <c r="P62" s="39">
        <v>31</v>
      </c>
      <c r="Q62" s="63">
        <f t="shared" si="6"/>
        <v>4130</v>
      </c>
      <c r="R62" s="39">
        <v>2</v>
      </c>
      <c r="S62" s="40">
        <v>4132</v>
      </c>
      <c r="U62" s="43" t="s">
        <v>82</v>
      </c>
      <c r="V62" s="39">
        <v>4432</v>
      </c>
      <c r="W62" s="39">
        <v>82</v>
      </c>
      <c r="X62" s="39">
        <v>2</v>
      </c>
      <c r="Y62" s="39">
        <v>2</v>
      </c>
      <c r="Z62" s="39">
        <v>51</v>
      </c>
      <c r="AA62" s="63">
        <f t="shared" si="7"/>
        <v>4569</v>
      </c>
      <c r="AB62" s="39">
        <v>3</v>
      </c>
      <c r="AC62" s="40">
        <v>4572</v>
      </c>
      <c r="AE62" s="43" t="s">
        <v>82</v>
      </c>
      <c r="AF62" s="39">
        <v>4616</v>
      </c>
      <c r="AG62" s="39">
        <v>84</v>
      </c>
      <c r="AH62" s="39">
        <v>5</v>
      </c>
      <c r="AI62" s="39">
        <v>3</v>
      </c>
      <c r="AJ62" s="39">
        <v>58</v>
      </c>
      <c r="AK62" s="63">
        <f t="shared" si="8"/>
        <v>4766</v>
      </c>
      <c r="AL62" s="39">
        <v>3</v>
      </c>
      <c r="AM62" s="40">
        <v>4769</v>
      </c>
      <c r="AO62" s="43" t="s">
        <v>82</v>
      </c>
      <c r="AP62" s="50">
        <v>4427</v>
      </c>
      <c r="AQ62" s="50">
        <v>93</v>
      </c>
      <c r="AR62" s="50">
        <v>6</v>
      </c>
      <c r="AS62" s="50">
        <v>2</v>
      </c>
      <c r="AT62" s="50">
        <v>67</v>
      </c>
      <c r="AU62" s="59">
        <f t="shared" si="9"/>
        <v>4595</v>
      </c>
      <c r="AV62" s="50">
        <v>3</v>
      </c>
      <c r="AW62" s="51">
        <v>4598</v>
      </c>
    </row>
    <row r="63" spans="1:49" ht="14.25" x14ac:dyDescent="0.2">
      <c r="A63" s="43" t="s">
        <v>83</v>
      </c>
      <c r="B63" s="39">
        <v>3066</v>
      </c>
      <c r="C63" s="39">
        <v>114</v>
      </c>
      <c r="D63" s="39">
        <v>3</v>
      </c>
      <c r="E63" s="39">
        <v>14</v>
      </c>
      <c r="F63" s="39">
        <v>42</v>
      </c>
      <c r="G63" s="59">
        <f t="shared" si="5"/>
        <v>3239</v>
      </c>
      <c r="H63" s="39"/>
      <c r="I63" s="40">
        <v>3239</v>
      </c>
      <c r="K63" s="43" t="s">
        <v>83</v>
      </c>
      <c r="L63" s="39">
        <v>3084</v>
      </c>
      <c r="M63" s="39">
        <v>118</v>
      </c>
      <c r="N63" s="39">
        <v>2</v>
      </c>
      <c r="O63" s="39">
        <v>9</v>
      </c>
      <c r="P63" s="39">
        <v>40</v>
      </c>
      <c r="Q63" s="63">
        <f t="shared" si="6"/>
        <v>3253</v>
      </c>
      <c r="R63" s="39"/>
      <c r="S63" s="40">
        <v>3253</v>
      </c>
      <c r="U63" s="43" t="s">
        <v>83</v>
      </c>
      <c r="V63" s="39">
        <v>3336</v>
      </c>
      <c r="W63" s="39">
        <v>127</v>
      </c>
      <c r="X63" s="39">
        <v>2</v>
      </c>
      <c r="Y63" s="39">
        <v>17</v>
      </c>
      <c r="Z63" s="39">
        <v>39</v>
      </c>
      <c r="AA63" s="63">
        <f t="shared" si="7"/>
        <v>3521</v>
      </c>
      <c r="AB63" s="39"/>
      <c r="AC63" s="40">
        <v>3521</v>
      </c>
      <c r="AE63" s="43" t="s">
        <v>83</v>
      </c>
      <c r="AF63" s="39">
        <v>3457</v>
      </c>
      <c r="AG63" s="39">
        <v>129</v>
      </c>
      <c r="AH63" s="39">
        <v>1</v>
      </c>
      <c r="AI63" s="39">
        <v>19</v>
      </c>
      <c r="AJ63" s="39">
        <v>37</v>
      </c>
      <c r="AK63" s="63">
        <f t="shared" si="8"/>
        <v>3643</v>
      </c>
      <c r="AL63" s="39"/>
      <c r="AM63" s="40">
        <v>3643</v>
      </c>
      <c r="AO63" s="43" t="s">
        <v>83</v>
      </c>
      <c r="AP63" s="50">
        <v>3374</v>
      </c>
      <c r="AQ63" s="50">
        <v>126</v>
      </c>
      <c r="AR63" s="50">
        <v>1</v>
      </c>
      <c r="AS63" s="50">
        <v>19</v>
      </c>
      <c r="AT63" s="50">
        <v>32</v>
      </c>
      <c r="AU63" s="59">
        <f t="shared" si="9"/>
        <v>3552</v>
      </c>
      <c r="AV63" s="50"/>
      <c r="AW63" s="51">
        <v>3552</v>
      </c>
    </row>
    <row r="64" spans="1:49" ht="14.25" x14ac:dyDescent="0.2">
      <c r="A64" s="43" t="s">
        <v>84</v>
      </c>
      <c r="B64" s="39">
        <v>1862</v>
      </c>
      <c r="C64" s="39">
        <v>81</v>
      </c>
      <c r="D64" s="39">
        <v>15</v>
      </c>
      <c r="E64" s="39">
        <v>7</v>
      </c>
      <c r="F64" s="39">
        <v>14</v>
      </c>
      <c r="G64" s="59">
        <f t="shared" si="5"/>
        <v>1979</v>
      </c>
      <c r="H64" s="39">
        <v>5</v>
      </c>
      <c r="I64" s="40">
        <v>1984</v>
      </c>
      <c r="K64" s="43" t="s">
        <v>84</v>
      </c>
      <c r="L64" s="39">
        <v>2086</v>
      </c>
      <c r="M64" s="39">
        <v>74</v>
      </c>
      <c r="N64" s="39">
        <v>12</v>
      </c>
      <c r="O64" s="39">
        <v>7</v>
      </c>
      <c r="P64" s="39">
        <v>14</v>
      </c>
      <c r="Q64" s="63">
        <f t="shared" si="6"/>
        <v>2193</v>
      </c>
      <c r="R64" s="39">
        <v>5</v>
      </c>
      <c r="S64" s="40">
        <v>2198</v>
      </c>
      <c r="U64" s="43" t="s">
        <v>84</v>
      </c>
      <c r="V64" s="39">
        <v>2311</v>
      </c>
      <c r="W64" s="39">
        <v>75</v>
      </c>
      <c r="X64" s="39">
        <v>10</v>
      </c>
      <c r="Y64" s="39">
        <v>8</v>
      </c>
      <c r="Z64" s="39">
        <v>21</v>
      </c>
      <c r="AA64" s="63">
        <f t="shared" si="7"/>
        <v>2425</v>
      </c>
      <c r="AB64" s="39">
        <v>2</v>
      </c>
      <c r="AC64" s="40">
        <v>2427</v>
      </c>
      <c r="AE64" s="43" t="s">
        <v>84</v>
      </c>
      <c r="AF64" s="39">
        <v>2569</v>
      </c>
      <c r="AG64" s="39">
        <v>77</v>
      </c>
      <c r="AH64" s="39">
        <v>7</v>
      </c>
      <c r="AI64" s="39">
        <v>10</v>
      </c>
      <c r="AJ64" s="39">
        <v>17</v>
      </c>
      <c r="AK64" s="63">
        <f t="shared" si="8"/>
        <v>2680</v>
      </c>
      <c r="AL64" s="39">
        <v>5</v>
      </c>
      <c r="AM64" s="40">
        <v>2685</v>
      </c>
      <c r="AO64" s="43" t="s">
        <v>84</v>
      </c>
      <c r="AP64" s="50">
        <v>2584</v>
      </c>
      <c r="AQ64" s="50">
        <v>86</v>
      </c>
      <c r="AR64" s="50">
        <v>15</v>
      </c>
      <c r="AS64" s="50">
        <v>7</v>
      </c>
      <c r="AT64" s="50">
        <v>19</v>
      </c>
      <c r="AU64" s="59">
        <f t="shared" si="9"/>
        <v>2711</v>
      </c>
      <c r="AV64" s="50">
        <v>2</v>
      </c>
      <c r="AW64" s="51">
        <v>2713</v>
      </c>
    </row>
    <row r="65" spans="1:49" ht="14.25" x14ac:dyDescent="0.2">
      <c r="A65" s="43" t="s">
        <v>85</v>
      </c>
      <c r="B65" s="39">
        <v>3594</v>
      </c>
      <c r="C65" s="39">
        <v>412</v>
      </c>
      <c r="D65" s="39">
        <v>25</v>
      </c>
      <c r="E65" s="39">
        <v>4</v>
      </c>
      <c r="F65" s="39">
        <v>17</v>
      </c>
      <c r="G65" s="59">
        <f t="shared" si="5"/>
        <v>4052</v>
      </c>
      <c r="H65" s="39">
        <v>6</v>
      </c>
      <c r="I65" s="40">
        <v>4058</v>
      </c>
      <c r="K65" s="43" t="s">
        <v>85</v>
      </c>
      <c r="L65" s="39">
        <v>3772</v>
      </c>
      <c r="M65" s="39">
        <v>398</v>
      </c>
      <c r="N65" s="39">
        <v>23</v>
      </c>
      <c r="O65" s="39">
        <v>3</v>
      </c>
      <c r="P65" s="39">
        <v>15</v>
      </c>
      <c r="Q65" s="63">
        <f t="shared" si="6"/>
        <v>4211</v>
      </c>
      <c r="R65" s="39">
        <v>7</v>
      </c>
      <c r="S65" s="40">
        <v>4218</v>
      </c>
      <c r="U65" s="43" t="s">
        <v>85</v>
      </c>
      <c r="V65" s="39">
        <v>3890</v>
      </c>
      <c r="W65" s="39">
        <v>378</v>
      </c>
      <c r="X65" s="39">
        <v>21</v>
      </c>
      <c r="Y65" s="39">
        <v>3</v>
      </c>
      <c r="Z65" s="39">
        <v>14</v>
      </c>
      <c r="AA65" s="63">
        <f t="shared" si="7"/>
        <v>4306</v>
      </c>
      <c r="AB65" s="39">
        <v>5</v>
      </c>
      <c r="AC65" s="40">
        <v>4311</v>
      </c>
      <c r="AE65" s="43" t="s">
        <v>85</v>
      </c>
      <c r="AF65" s="39">
        <v>4065</v>
      </c>
      <c r="AG65" s="39">
        <v>378</v>
      </c>
      <c r="AH65" s="39">
        <v>17</v>
      </c>
      <c r="AI65" s="39">
        <v>5</v>
      </c>
      <c r="AJ65" s="39">
        <v>15</v>
      </c>
      <c r="AK65" s="63">
        <f t="shared" si="8"/>
        <v>4480</v>
      </c>
      <c r="AL65" s="39">
        <v>4</v>
      </c>
      <c r="AM65" s="40">
        <v>4484</v>
      </c>
      <c r="AO65" s="43" t="s">
        <v>85</v>
      </c>
      <c r="AP65" s="50">
        <v>4049</v>
      </c>
      <c r="AQ65" s="50">
        <v>354</v>
      </c>
      <c r="AR65" s="50">
        <v>18</v>
      </c>
      <c r="AS65" s="50">
        <v>5</v>
      </c>
      <c r="AT65" s="50">
        <v>13</v>
      </c>
      <c r="AU65" s="59">
        <f t="shared" si="9"/>
        <v>4439</v>
      </c>
      <c r="AV65" s="50">
        <v>3</v>
      </c>
      <c r="AW65" s="51">
        <v>4442</v>
      </c>
    </row>
    <row r="66" spans="1:49" ht="14.25" x14ac:dyDescent="0.2">
      <c r="A66" s="43" t="s">
        <v>86</v>
      </c>
      <c r="B66" s="39">
        <v>154</v>
      </c>
      <c r="C66" s="39">
        <v>26</v>
      </c>
      <c r="D66" s="39">
        <v>7</v>
      </c>
      <c r="E66" s="39"/>
      <c r="F66" s="39">
        <v>2</v>
      </c>
      <c r="G66" s="59">
        <f t="shared" si="5"/>
        <v>189</v>
      </c>
      <c r="H66" s="39">
        <v>1</v>
      </c>
      <c r="I66" s="40">
        <v>190</v>
      </c>
      <c r="K66" s="43" t="s">
        <v>86</v>
      </c>
      <c r="L66" s="39">
        <v>136</v>
      </c>
      <c r="M66" s="39">
        <v>24</v>
      </c>
      <c r="N66" s="39">
        <v>6</v>
      </c>
      <c r="O66" s="39">
        <v>1</v>
      </c>
      <c r="P66" s="39">
        <v>1</v>
      </c>
      <c r="Q66" s="63">
        <f t="shared" si="6"/>
        <v>168</v>
      </c>
      <c r="R66" s="39">
        <v>1</v>
      </c>
      <c r="S66" s="40">
        <v>169</v>
      </c>
      <c r="U66" s="43" t="s">
        <v>86</v>
      </c>
      <c r="V66" s="39">
        <v>147</v>
      </c>
      <c r="W66" s="39">
        <v>21</v>
      </c>
      <c r="X66" s="39">
        <v>7</v>
      </c>
      <c r="Y66" s="39"/>
      <c r="Z66" s="39">
        <v>3</v>
      </c>
      <c r="AA66" s="63">
        <f t="shared" si="7"/>
        <v>178</v>
      </c>
      <c r="AB66" s="39">
        <v>1</v>
      </c>
      <c r="AC66" s="40">
        <v>179</v>
      </c>
      <c r="AE66" s="43" t="s">
        <v>86</v>
      </c>
      <c r="AF66" s="39">
        <v>143</v>
      </c>
      <c r="AG66" s="39">
        <v>24</v>
      </c>
      <c r="AH66" s="39">
        <v>5</v>
      </c>
      <c r="AI66" s="39"/>
      <c r="AJ66" s="39">
        <v>2</v>
      </c>
      <c r="AK66" s="63">
        <f t="shared" si="8"/>
        <v>174</v>
      </c>
      <c r="AL66" s="39">
        <v>2</v>
      </c>
      <c r="AM66" s="40">
        <v>176</v>
      </c>
      <c r="AO66" s="43" t="s">
        <v>86</v>
      </c>
      <c r="AP66" s="50">
        <v>142</v>
      </c>
      <c r="AQ66" s="50">
        <v>28</v>
      </c>
      <c r="AR66" s="50">
        <v>6</v>
      </c>
      <c r="AS66" s="50"/>
      <c r="AT66" s="50">
        <v>2</v>
      </c>
      <c r="AU66" s="59">
        <f t="shared" si="9"/>
        <v>178</v>
      </c>
      <c r="AV66" s="50">
        <v>1</v>
      </c>
      <c r="AW66" s="51">
        <v>179</v>
      </c>
    </row>
    <row r="67" spans="1:49" ht="14.25" x14ac:dyDescent="0.2">
      <c r="A67" s="43" t="s">
        <v>87</v>
      </c>
      <c r="B67" s="39">
        <v>1243</v>
      </c>
      <c r="C67" s="39">
        <v>88</v>
      </c>
      <c r="D67" s="39">
        <v>14</v>
      </c>
      <c r="E67" s="39">
        <v>4</v>
      </c>
      <c r="F67" s="39">
        <v>29</v>
      </c>
      <c r="G67" s="59">
        <f t="shared" ref="G67:G88" si="10">SUM(B67:F67)</f>
        <v>1378</v>
      </c>
      <c r="H67" s="39">
        <v>1</v>
      </c>
      <c r="I67" s="40">
        <v>1379</v>
      </c>
      <c r="K67" s="43" t="s">
        <v>87</v>
      </c>
      <c r="L67" s="39">
        <v>1290</v>
      </c>
      <c r="M67" s="39">
        <v>80</v>
      </c>
      <c r="N67" s="39">
        <v>12</v>
      </c>
      <c r="O67" s="39">
        <v>6</v>
      </c>
      <c r="P67" s="39">
        <v>41</v>
      </c>
      <c r="Q67" s="63">
        <f t="shared" ref="Q67:Q89" si="11">SUM(L67:P67)</f>
        <v>1429</v>
      </c>
      <c r="R67" s="39">
        <v>1</v>
      </c>
      <c r="S67" s="40">
        <v>1430</v>
      </c>
      <c r="U67" s="43" t="s">
        <v>87</v>
      </c>
      <c r="V67" s="39">
        <v>1415</v>
      </c>
      <c r="W67" s="39">
        <v>75</v>
      </c>
      <c r="X67" s="39">
        <v>11</v>
      </c>
      <c r="Y67" s="39">
        <v>4</v>
      </c>
      <c r="Z67" s="39">
        <v>24</v>
      </c>
      <c r="AA67" s="63">
        <f t="shared" ref="AA67:AA88" si="12">SUM(V67:Z67)</f>
        <v>1529</v>
      </c>
      <c r="AB67" s="39">
        <v>1</v>
      </c>
      <c r="AC67" s="40">
        <v>1530</v>
      </c>
      <c r="AE67" s="43" t="s">
        <v>87</v>
      </c>
      <c r="AF67" s="39">
        <v>1516</v>
      </c>
      <c r="AG67" s="39">
        <v>89</v>
      </c>
      <c r="AH67" s="39">
        <v>13</v>
      </c>
      <c r="AI67" s="39">
        <v>8</v>
      </c>
      <c r="AJ67" s="39">
        <v>22</v>
      </c>
      <c r="AK67" s="63">
        <f t="shared" ref="AK67:AK89" si="13">SUM(AF67:AJ67)</f>
        <v>1648</v>
      </c>
      <c r="AL67" s="39">
        <v>1</v>
      </c>
      <c r="AM67" s="40">
        <v>1649</v>
      </c>
      <c r="AO67" s="43" t="s">
        <v>87</v>
      </c>
      <c r="AP67" s="50">
        <v>1434</v>
      </c>
      <c r="AQ67" s="50">
        <v>86</v>
      </c>
      <c r="AR67" s="50">
        <v>10</v>
      </c>
      <c r="AS67" s="50">
        <v>8</v>
      </c>
      <c r="AT67" s="50">
        <v>21</v>
      </c>
      <c r="AU67" s="59">
        <f t="shared" si="9"/>
        <v>1559</v>
      </c>
      <c r="AV67" s="50">
        <v>1</v>
      </c>
      <c r="AW67" s="51">
        <v>1560</v>
      </c>
    </row>
    <row r="68" spans="1:49" ht="14.25" x14ac:dyDescent="0.2">
      <c r="A68" s="43" t="s">
        <v>88</v>
      </c>
      <c r="B68" s="39">
        <v>848</v>
      </c>
      <c r="C68" s="39">
        <v>40</v>
      </c>
      <c r="D68" s="39"/>
      <c r="E68" s="39">
        <v>5</v>
      </c>
      <c r="F68" s="39">
        <v>20</v>
      </c>
      <c r="G68" s="59">
        <f t="shared" si="10"/>
        <v>913</v>
      </c>
      <c r="H68" s="39"/>
      <c r="I68" s="40">
        <v>913</v>
      </c>
      <c r="K68" s="43" t="s">
        <v>88</v>
      </c>
      <c r="L68" s="39">
        <v>835</v>
      </c>
      <c r="M68" s="39">
        <v>41</v>
      </c>
      <c r="N68" s="39">
        <v>1</v>
      </c>
      <c r="O68" s="39">
        <v>9</v>
      </c>
      <c r="P68" s="39">
        <v>27</v>
      </c>
      <c r="Q68" s="63">
        <f t="shared" si="11"/>
        <v>913</v>
      </c>
      <c r="R68" s="39"/>
      <c r="S68" s="40">
        <v>913</v>
      </c>
      <c r="U68" s="43" t="s">
        <v>88</v>
      </c>
      <c r="V68" s="39">
        <v>972</v>
      </c>
      <c r="W68" s="39">
        <v>38</v>
      </c>
      <c r="X68" s="39">
        <v>1</v>
      </c>
      <c r="Y68" s="39">
        <v>8</v>
      </c>
      <c r="Z68" s="39">
        <v>19</v>
      </c>
      <c r="AA68" s="63">
        <f t="shared" si="12"/>
        <v>1038</v>
      </c>
      <c r="AB68" s="39"/>
      <c r="AC68" s="40">
        <v>1038</v>
      </c>
      <c r="AE68" s="43" t="s">
        <v>88</v>
      </c>
      <c r="AF68" s="39">
        <v>1059</v>
      </c>
      <c r="AG68" s="39">
        <v>35</v>
      </c>
      <c r="AH68" s="39"/>
      <c r="AI68" s="39">
        <v>10</v>
      </c>
      <c r="AJ68" s="39">
        <v>19</v>
      </c>
      <c r="AK68" s="63">
        <f t="shared" si="13"/>
        <v>1123</v>
      </c>
      <c r="AL68" s="39"/>
      <c r="AM68" s="40">
        <v>1123</v>
      </c>
      <c r="AO68" s="43" t="s">
        <v>88</v>
      </c>
      <c r="AP68" s="50">
        <v>1047</v>
      </c>
      <c r="AQ68" s="50">
        <v>37</v>
      </c>
      <c r="AR68" s="50"/>
      <c r="AS68" s="50">
        <v>9</v>
      </c>
      <c r="AT68" s="50">
        <v>22</v>
      </c>
      <c r="AU68" s="59">
        <f t="shared" si="9"/>
        <v>1115</v>
      </c>
      <c r="AV68" s="50"/>
      <c r="AW68" s="51">
        <v>1115</v>
      </c>
    </row>
    <row r="69" spans="1:49" ht="14.25" x14ac:dyDescent="0.2">
      <c r="A69" s="43" t="s">
        <v>89</v>
      </c>
      <c r="B69" s="39">
        <v>115</v>
      </c>
      <c r="C69" s="39">
        <v>62</v>
      </c>
      <c r="D69" s="39">
        <v>2</v>
      </c>
      <c r="E69" s="39"/>
      <c r="F69" s="39">
        <v>1</v>
      </c>
      <c r="G69" s="59">
        <f t="shared" si="10"/>
        <v>180</v>
      </c>
      <c r="H69" s="39"/>
      <c r="I69" s="40">
        <v>180</v>
      </c>
      <c r="K69" s="43" t="s">
        <v>89</v>
      </c>
      <c r="L69" s="39">
        <v>124</v>
      </c>
      <c r="M69" s="39">
        <v>61</v>
      </c>
      <c r="N69" s="39">
        <v>1</v>
      </c>
      <c r="O69" s="39"/>
      <c r="P69" s="39">
        <v>1</v>
      </c>
      <c r="Q69" s="63">
        <f t="shared" si="11"/>
        <v>187</v>
      </c>
      <c r="R69" s="39"/>
      <c r="S69" s="40">
        <v>187</v>
      </c>
      <c r="U69" s="43" t="s">
        <v>89</v>
      </c>
      <c r="V69" s="39">
        <v>121</v>
      </c>
      <c r="W69" s="39">
        <v>62</v>
      </c>
      <c r="X69" s="39">
        <v>1</v>
      </c>
      <c r="Y69" s="39"/>
      <c r="Z69" s="39">
        <v>1</v>
      </c>
      <c r="AA69" s="63">
        <f t="shared" si="12"/>
        <v>185</v>
      </c>
      <c r="AB69" s="39"/>
      <c r="AC69" s="40">
        <v>185</v>
      </c>
      <c r="AE69" s="43" t="s">
        <v>89</v>
      </c>
      <c r="AF69" s="39">
        <v>129</v>
      </c>
      <c r="AG69" s="39">
        <v>60</v>
      </c>
      <c r="AH69" s="39">
        <v>1</v>
      </c>
      <c r="AI69" s="39"/>
      <c r="AJ69" s="39">
        <v>3</v>
      </c>
      <c r="AK69" s="63">
        <f t="shared" si="13"/>
        <v>193</v>
      </c>
      <c r="AL69" s="39"/>
      <c r="AM69" s="40">
        <v>193</v>
      </c>
      <c r="AO69" s="43" t="s">
        <v>89</v>
      </c>
      <c r="AP69" s="50">
        <v>123</v>
      </c>
      <c r="AQ69" s="50">
        <v>59</v>
      </c>
      <c r="AR69" s="50">
        <v>1</v>
      </c>
      <c r="AS69" s="50"/>
      <c r="AT69" s="50">
        <v>5</v>
      </c>
      <c r="AU69" s="59">
        <f t="shared" si="9"/>
        <v>188</v>
      </c>
      <c r="AV69" s="50"/>
      <c r="AW69" s="51">
        <v>188</v>
      </c>
    </row>
    <row r="70" spans="1:49" ht="14.25" x14ac:dyDescent="0.2">
      <c r="A70" s="43" t="s">
        <v>90</v>
      </c>
      <c r="B70" s="39">
        <v>1049</v>
      </c>
      <c r="C70" s="39">
        <v>59</v>
      </c>
      <c r="D70" s="39">
        <v>4</v>
      </c>
      <c r="E70" s="39">
        <v>3</v>
      </c>
      <c r="F70" s="39">
        <v>32</v>
      </c>
      <c r="G70" s="59">
        <f t="shared" si="10"/>
        <v>1147</v>
      </c>
      <c r="H70" s="39"/>
      <c r="I70" s="40">
        <v>1147</v>
      </c>
      <c r="K70" s="43" t="s">
        <v>90</v>
      </c>
      <c r="L70" s="39">
        <v>1090</v>
      </c>
      <c r="M70" s="39">
        <v>50</v>
      </c>
      <c r="N70" s="39">
        <v>4</v>
      </c>
      <c r="O70" s="39">
        <v>2</v>
      </c>
      <c r="P70" s="39">
        <v>32</v>
      </c>
      <c r="Q70" s="63">
        <f t="shared" si="11"/>
        <v>1178</v>
      </c>
      <c r="R70" s="39"/>
      <c r="S70" s="40">
        <v>1178</v>
      </c>
      <c r="U70" s="43" t="s">
        <v>90</v>
      </c>
      <c r="V70" s="39">
        <v>1204</v>
      </c>
      <c r="W70" s="39">
        <v>47</v>
      </c>
      <c r="X70" s="39">
        <v>3</v>
      </c>
      <c r="Y70" s="39">
        <v>3</v>
      </c>
      <c r="Z70" s="39">
        <v>31</v>
      </c>
      <c r="AA70" s="63">
        <f t="shared" si="12"/>
        <v>1288</v>
      </c>
      <c r="AB70" s="39"/>
      <c r="AC70" s="40">
        <v>1288</v>
      </c>
      <c r="AE70" s="43" t="s">
        <v>90</v>
      </c>
      <c r="AF70" s="39">
        <v>1308</v>
      </c>
      <c r="AG70" s="39">
        <v>51</v>
      </c>
      <c r="AH70" s="39">
        <v>2</v>
      </c>
      <c r="AI70" s="39">
        <v>5</v>
      </c>
      <c r="AJ70" s="39">
        <v>34</v>
      </c>
      <c r="AK70" s="63">
        <f t="shared" si="13"/>
        <v>1400</v>
      </c>
      <c r="AL70" s="39"/>
      <c r="AM70" s="40">
        <v>1400</v>
      </c>
      <c r="AO70" s="43" t="s">
        <v>90</v>
      </c>
      <c r="AP70" s="50">
        <v>1212</v>
      </c>
      <c r="AQ70" s="50">
        <v>50</v>
      </c>
      <c r="AR70" s="50"/>
      <c r="AS70" s="50">
        <v>4</v>
      </c>
      <c r="AT70" s="50">
        <v>30</v>
      </c>
      <c r="AU70" s="59">
        <f t="shared" si="9"/>
        <v>1296</v>
      </c>
      <c r="AV70" s="50"/>
      <c r="AW70" s="51">
        <v>1296</v>
      </c>
    </row>
    <row r="71" spans="1:49" ht="14.25" x14ac:dyDescent="0.2">
      <c r="A71" s="43" t="s">
        <v>91</v>
      </c>
      <c r="B71" s="39">
        <v>31</v>
      </c>
      <c r="C71" s="39">
        <v>18</v>
      </c>
      <c r="D71" s="39"/>
      <c r="E71" s="39">
        <v>1</v>
      </c>
      <c r="F71" s="39"/>
      <c r="G71" s="59">
        <f t="shared" si="10"/>
        <v>50</v>
      </c>
      <c r="H71" s="39"/>
      <c r="I71" s="40">
        <v>50</v>
      </c>
      <c r="K71" s="43" t="s">
        <v>91</v>
      </c>
      <c r="L71" s="39">
        <v>36</v>
      </c>
      <c r="M71" s="39">
        <v>15</v>
      </c>
      <c r="N71" s="39"/>
      <c r="O71" s="39"/>
      <c r="P71" s="39"/>
      <c r="Q71" s="63">
        <f t="shared" si="11"/>
        <v>51</v>
      </c>
      <c r="R71" s="39"/>
      <c r="S71" s="40">
        <v>51</v>
      </c>
      <c r="U71" s="43" t="s">
        <v>91</v>
      </c>
      <c r="V71" s="39">
        <v>39</v>
      </c>
      <c r="W71" s="39">
        <v>18</v>
      </c>
      <c r="X71" s="39"/>
      <c r="Y71" s="39"/>
      <c r="Z71" s="39"/>
      <c r="AA71" s="63">
        <f t="shared" si="12"/>
        <v>57</v>
      </c>
      <c r="AB71" s="39"/>
      <c r="AC71" s="40">
        <v>57</v>
      </c>
      <c r="AE71" s="43" t="s">
        <v>91</v>
      </c>
      <c r="AF71" s="39">
        <v>42</v>
      </c>
      <c r="AG71" s="39">
        <v>22</v>
      </c>
      <c r="AH71" s="39"/>
      <c r="AI71" s="39"/>
      <c r="AJ71" s="39"/>
      <c r="AK71" s="63">
        <f t="shared" si="13"/>
        <v>64</v>
      </c>
      <c r="AL71" s="39"/>
      <c r="AM71" s="40">
        <v>64</v>
      </c>
      <c r="AO71" s="43" t="s">
        <v>91</v>
      </c>
      <c r="AP71" s="50">
        <v>49</v>
      </c>
      <c r="AQ71" s="50">
        <v>23</v>
      </c>
      <c r="AR71" s="50"/>
      <c r="AS71" s="50"/>
      <c r="AT71" s="50"/>
      <c r="AU71" s="59">
        <f t="shared" si="9"/>
        <v>72</v>
      </c>
      <c r="AV71" s="50"/>
      <c r="AW71" s="51">
        <v>72</v>
      </c>
    </row>
    <row r="72" spans="1:49" ht="14.25" x14ac:dyDescent="0.2">
      <c r="A72" s="43" t="s">
        <v>92</v>
      </c>
      <c r="B72" s="39">
        <v>1216</v>
      </c>
      <c r="C72" s="39">
        <v>71</v>
      </c>
      <c r="D72" s="39">
        <v>6</v>
      </c>
      <c r="E72" s="39">
        <v>2</v>
      </c>
      <c r="F72" s="39">
        <v>13</v>
      </c>
      <c r="G72" s="59">
        <f t="shared" si="10"/>
        <v>1308</v>
      </c>
      <c r="H72" s="39">
        <v>2</v>
      </c>
      <c r="I72" s="40">
        <v>1310</v>
      </c>
      <c r="K72" s="43" t="s">
        <v>92</v>
      </c>
      <c r="L72" s="39">
        <v>1262</v>
      </c>
      <c r="M72" s="39">
        <v>65</v>
      </c>
      <c r="N72" s="39">
        <v>6</v>
      </c>
      <c r="O72" s="39">
        <v>1</v>
      </c>
      <c r="P72" s="39">
        <v>11</v>
      </c>
      <c r="Q72" s="63">
        <f t="shared" si="11"/>
        <v>1345</v>
      </c>
      <c r="R72" s="39">
        <v>3</v>
      </c>
      <c r="S72" s="40">
        <v>1348</v>
      </c>
      <c r="U72" s="43" t="s">
        <v>92</v>
      </c>
      <c r="V72" s="39">
        <v>1348</v>
      </c>
      <c r="W72" s="39">
        <v>61</v>
      </c>
      <c r="X72" s="39">
        <v>9</v>
      </c>
      <c r="Y72" s="39">
        <v>3</v>
      </c>
      <c r="Z72" s="39">
        <v>13</v>
      </c>
      <c r="AA72" s="63">
        <f t="shared" si="12"/>
        <v>1434</v>
      </c>
      <c r="AB72" s="39">
        <v>1</v>
      </c>
      <c r="AC72" s="40">
        <v>1435</v>
      </c>
      <c r="AE72" s="43" t="s">
        <v>92</v>
      </c>
      <c r="AF72" s="39">
        <v>1401</v>
      </c>
      <c r="AG72" s="39">
        <v>74</v>
      </c>
      <c r="AH72" s="39">
        <v>9</v>
      </c>
      <c r="AI72" s="39">
        <v>3</v>
      </c>
      <c r="AJ72" s="39">
        <v>12</v>
      </c>
      <c r="AK72" s="63">
        <f t="shared" si="13"/>
        <v>1499</v>
      </c>
      <c r="AL72" s="39">
        <v>1</v>
      </c>
      <c r="AM72" s="40">
        <v>1500</v>
      </c>
      <c r="AO72" s="43" t="s">
        <v>92</v>
      </c>
      <c r="AP72" s="50">
        <v>1363</v>
      </c>
      <c r="AQ72" s="50">
        <v>80</v>
      </c>
      <c r="AR72" s="50">
        <v>8</v>
      </c>
      <c r="AS72" s="50">
        <v>5</v>
      </c>
      <c r="AT72" s="50">
        <v>15</v>
      </c>
      <c r="AU72" s="59">
        <f t="shared" si="9"/>
        <v>1471</v>
      </c>
      <c r="AV72" s="50">
        <v>1</v>
      </c>
      <c r="AW72" s="51">
        <v>1472</v>
      </c>
    </row>
    <row r="73" spans="1:49" ht="14.25" x14ac:dyDescent="0.2">
      <c r="A73" s="43" t="s">
        <v>93</v>
      </c>
      <c r="B73" s="39">
        <v>35</v>
      </c>
      <c r="C73" s="39">
        <v>63</v>
      </c>
      <c r="D73" s="39">
        <v>4</v>
      </c>
      <c r="E73" s="39"/>
      <c r="F73" s="39">
        <v>5</v>
      </c>
      <c r="G73" s="59">
        <f t="shared" si="10"/>
        <v>107</v>
      </c>
      <c r="H73" s="39">
        <v>1</v>
      </c>
      <c r="I73" s="40">
        <v>108</v>
      </c>
      <c r="K73" s="43" t="s">
        <v>93</v>
      </c>
      <c r="L73" s="39">
        <v>34</v>
      </c>
      <c r="M73" s="39">
        <v>66</v>
      </c>
      <c r="N73" s="39">
        <v>5</v>
      </c>
      <c r="O73" s="39"/>
      <c r="P73" s="39">
        <v>3</v>
      </c>
      <c r="Q73" s="63">
        <f t="shared" si="11"/>
        <v>108</v>
      </c>
      <c r="R73" s="39">
        <v>1</v>
      </c>
      <c r="S73" s="40">
        <v>109</v>
      </c>
      <c r="U73" s="43" t="s">
        <v>93</v>
      </c>
      <c r="V73" s="39">
        <v>55</v>
      </c>
      <c r="W73" s="39">
        <v>66</v>
      </c>
      <c r="X73" s="39">
        <v>4</v>
      </c>
      <c r="Y73" s="39"/>
      <c r="Z73" s="39">
        <v>6</v>
      </c>
      <c r="AA73" s="63">
        <f t="shared" si="12"/>
        <v>131</v>
      </c>
      <c r="AB73" s="39">
        <v>1</v>
      </c>
      <c r="AC73" s="40">
        <v>132</v>
      </c>
      <c r="AE73" s="43" t="s">
        <v>93</v>
      </c>
      <c r="AF73" s="39">
        <v>66</v>
      </c>
      <c r="AG73" s="39">
        <v>64</v>
      </c>
      <c r="AH73" s="39">
        <v>4</v>
      </c>
      <c r="AI73" s="39">
        <v>1</v>
      </c>
      <c r="AJ73" s="39">
        <v>8</v>
      </c>
      <c r="AK73" s="63">
        <f t="shared" si="13"/>
        <v>143</v>
      </c>
      <c r="AL73" s="39">
        <v>1</v>
      </c>
      <c r="AM73" s="40">
        <v>144</v>
      </c>
      <c r="AO73" s="43" t="s">
        <v>93</v>
      </c>
      <c r="AP73" s="50">
        <v>68</v>
      </c>
      <c r="AQ73" s="50">
        <v>66</v>
      </c>
      <c r="AR73" s="50">
        <v>3</v>
      </c>
      <c r="AS73" s="50"/>
      <c r="AT73" s="50">
        <v>8</v>
      </c>
      <c r="AU73" s="59">
        <f t="shared" si="9"/>
        <v>145</v>
      </c>
      <c r="AV73" s="50">
        <v>1</v>
      </c>
      <c r="AW73" s="51">
        <v>146</v>
      </c>
    </row>
    <row r="74" spans="1:49" ht="14.25" x14ac:dyDescent="0.2">
      <c r="A74" s="43" t="s">
        <v>94</v>
      </c>
      <c r="B74" s="39">
        <v>292</v>
      </c>
      <c r="C74" s="39">
        <v>89</v>
      </c>
      <c r="D74" s="39">
        <v>7</v>
      </c>
      <c r="E74" s="39">
        <v>12</v>
      </c>
      <c r="F74" s="39">
        <v>17</v>
      </c>
      <c r="G74" s="59">
        <f t="shared" si="10"/>
        <v>417</v>
      </c>
      <c r="H74" s="39"/>
      <c r="I74" s="40">
        <v>417</v>
      </c>
      <c r="K74" s="43" t="s">
        <v>94</v>
      </c>
      <c r="L74" s="39">
        <v>315</v>
      </c>
      <c r="M74" s="39">
        <v>81</v>
      </c>
      <c r="N74" s="39">
        <v>5</v>
      </c>
      <c r="O74" s="39">
        <v>19</v>
      </c>
      <c r="P74" s="39">
        <v>22</v>
      </c>
      <c r="Q74" s="63">
        <f t="shared" si="11"/>
        <v>442</v>
      </c>
      <c r="R74" s="39"/>
      <c r="S74" s="40">
        <v>442</v>
      </c>
      <c r="U74" s="43" t="s">
        <v>94</v>
      </c>
      <c r="V74" s="39">
        <v>349</v>
      </c>
      <c r="W74" s="39">
        <v>99</v>
      </c>
      <c r="X74" s="39">
        <v>6</v>
      </c>
      <c r="Y74" s="39">
        <v>14</v>
      </c>
      <c r="Z74" s="39">
        <v>22</v>
      </c>
      <c r="AA74" s="63">
        <f t="shared" si="12"/>
        <v>490</v>
      </c>
      <c r="AB74" s="39"/>
      <c r="AC74" s="40">
        <v>490</v>
      </c>
      <c r="AE74" s="43" t="s">
        <v>94</v>
      </c>
      <c r="AF74" s="39">
        <v>402</v>
      </c>
      <c r="AG74" s="39">
        <v>109</v>
      </c>
      <c r="AH74" s="39">
        <v>4</v>
      </c>
      <c r="AI74" s="39">
        <v>15</v>
      </c>
      <c r="AJ74" s="39">
        <v>23</v>
      </c>
      <c r="AK74" s="63">
        <f t="shared" si="13"/>
        <v>553</v>
      </c>
      <c r="AL74" s="39"/>
      <c r="AM74" s="40">
        <v>553</v>
      </c>
      <c r="AO74" s="43" t="s">
        <v>94</v>
      </c>
      <c r="AP74" s="50">
        <v>427</v>
      </c>
      <c r="AQ74" s="50">
        <v>104</v>
      </c>
      <c r="AR74" s="50">
        <v>4</v>
      </c>
      <c r="AS74" s="50">
        <v>17</v>
      </c>
      <c r="AT74" s="50">
        <v>20</v>
      </c>
      <c r="AU74" s="59">
        <f t="shared" si="9"/>
        <v>572</v>
      </c>
      <c r="AV74" s="50"/>
      <c r="AW74" s="51">
        <v>572</v>
      </c>
    </row>
    <row r="75" spans="1:49" ht="14.25" x14ac:dyDescent="0.2">
      <c r="A75" s="43" t="s">
        <v>95</v>
      </c>
      <c r="B75" s="39">
        <v>133</v>
      </c>
      <c r="C75" s="39">
        <v>11</v>
      </c>
      <c r="D75" s="39"/>
      <c r="E75" s="39"/>
      <c r="F75" s="39">
        <v>6</v>
      </c>
      <c r="G75" s="59">
        <f t="shared" si="10"/>
        <v>150</v>
      </c>
      <c r="H75" s="39"/>
      <c r="I75" s="40">
        <v>150</v>
      </c>
      <c r="K75" s="43" t="s">
        <v>95</v>
      </c>
      <c r="L75" s="39">
        <v>121</v>
      </c>
      <c r="M75" s="39">
        <v>7</v>
      </c>
      <c r="N75" s="39"/>
      <c r="O75" s="39"/>
      <c r="P75" s="39">
        <v>6</v>
      </c>
      <c r="Q75" s="63">
        <f t="shared" si="11"/>
        <v>134</v>
      </c>
      <c r="R75" s="39"/>
      <c r="S75" s="40">
        <v>134</v>
      </c>
      <c r="U75" s="43" t="s">
        <v>95</v>
      </c>
      <c r="V75" s="39">
        <v>172</v>
      </c>
      <c r="W75" s="39">
        <v>6</v>
      </c>
      <c r="X75" s="39"/>
      <c r="Y75" s="39"/>
      <c r="Z75" s="39">
        <v>11</v>
      </c>
      <c r="AA75" s="63">
        <f t="shared" si="12"/>
        <v>189</v>
      </c>
      <c r="AB75" s="39"/>
      <c r="AC75" s="40">
        <v>189</v>
      </c>
      <c r="AE75" s="43" t="s">
        <v>95</v>
      </c>
      <c r="AF75" s="39">
        <v>201</v>
      </c>
      <c r="AG75" s="39">
        <v>8</v>
      </c>
      <c r="AH75" s="39"/>
      <c r="AI75" s="39">
        <v>1</v>
      </c>
      <c r="AJ75" s="39">
        <v>12</v>
      </c>
      <c r="AK75" s="63">
        <f t="shared" si="13"/>
        <v>222</v>
      </c>
      <c r="AL75" s="39"/>
      <c r="AM75" s="40">
        <v>222</v>
      </c>
      <c r="AO75" s="43" t="s">
        <v>95</v>
      </c>
      <c r="AP75" s="50">
        <v>206</v>
      </c>
      <c r="AQ75" s="50">
        <v>11</v>
      </c>
      <c r="AR75" s="50">
        <v>1</v>
      </c>
      <c r="AS75" s="50">
        <v>1</v>
      </c>
      <c r="AT75" s="50">
        <v>15</v>
      </c>
      <c r="AU75" s="59">
        <f t="shared" si="9"/>
        <v>234</v>
      </c>
      <c r="AV75" s="50">
        <v>1</v>
      </c>
      <c r="AW75" s="51">
        <v>235</v>
      </c>
    </row>
    <row r="76" spans="1:49" ht="14.25" x14ac:dyDescent="0.2">
      <c r="A76" s="43" t="s">
        <v>96</v>
      </c>
      <c r="B76" s="39">
        <v>12</v>
      </c>
      <c r="C76" s="39">
        <v>2</v>
      </c>
      <c r="D76" s="39">
        <v>2</v>
      </c>
      <c r="E76" s="39"/>
      <c r="F76" s="39"/>
      <c r="G76" s="59">
        <f t="shared" si="10"/>
        <v>16</v>
      </c>
      <c r="H76" s="39">
        <v>2</v>
      </c>
      <c r="I76" s="40">
        <v>18</v>
      </c>
      <c r="K76" s="43" t="s">
        <v>96</v>
      </c>
      <c r="L76" s="39">
        <v>7</v>
      </c>
      <c r="M76" s="39">
        <v>2</v>
      </c>
      <c r="N76" s="39">
        <v>2</v>
      </c>
      <c r="O76" s="39">
        <v>1</v>
      </c>
      <c r="P76" s="39"/>
      <c r="Q76" s="63">
        <f t="shared" si="11"/>
        <v>12</v>
      </c>
      <c r="R76" s="39">
        <v>2</v>
      </c>
      <c r="S76" s="40">
        <v>14</v>
      </c>
      <c r="U76" s="43" t="s">
        <v>96</v>
      </c>
      <c r="V76" s="39">
        <v>10</v>
      </c>
      <c r="W76" s="39">
        <v>4</v>
      </c>
      <c r="X76" s="39"/>
      <c r="Y76" s="39">
        <v>2</v>
      </c>
      <c r="Z76" s="39"/>
      <c r="AA76" s="63">
        <f t="shared" si="12"/>
        <v>16</v>
      </c>
      <c r="AB76" s="39"/>
      <c r="AC76" s="40">
        <v>16</v>
      </c>
      <c r="AE76" s="43" t="s">
        <v>96</v>
      </c>
      <c r="AF76" s="39">
        <v>14</v>
      </c>
      <c r="AG76" s="39">
        <v>3</v>
      </c>
      <c r="AH76" s="39"/>
      <c r="AI76" s="39">
        <v>2</v>
      </c>
      <c r="AJ76" s="39"/>
      <c r="AK76" s="63">
        <f t="shared" si="13"/>
        <v>19</v>
      </c>
      <c r="AL76" s="39"/>
      <c r="AM76" s="40">
        <v>19</v>
      </c>
      <c r="AO76" s="43" t="s">
        <v>96</v>
      </c>
      <c r="AP76" s="50">
        <v>12</v>
      </c>
      <c r="AQ76" s="50">
        <v>4</v>
      </c>
      <c r="AR76" s="50"/>
      <c r="AS76" s="50">
        <v>1</v>
      </c>
      <c r="AT76" s="50"/>
      <c r="AU76" s="59">
        <f t="shared" si="9"/>
        <v>17</v>
      </c>
      <c r="AV76" s="50"/>
      <c r="AW76" s="51">
        <v>17</v>
      </c>
    </row>
    <row r="77" spans="1:49" ht="14.25" x14ac:dyDescent="0.2">
      <c r="A77" s="43" t="s">
        <v>97</v>
      </c>
      <c r="B77" s="39">
        <v>439</v>
      </c>
      <c r="C77" s="39">
        <v>57</v>
      </c>
      <c r="D77" s="39"/>
      <c r="E77" s="39">
        <v>3</v>
      </c>
      <c r="F77" s="39">
        <v>4</v>
      </c>
      <c r="G77" s="59">
        <f t="shared" si="10"/>
        <v>503</v>
      </c>
      <c r="H77" s="39"/>
      <c r="I77" s="40">
        <v>503</v>
      </c>
      <c r="K77" s="43" t="s">
        <v>97</v>
      </c>
      <c r="L77" s="39">
        <v>445</v>
      </c>
      <c r="M77" s="39">
        <v>48</v>
      </c>
      <c r="N77" s="39"/>
      <c r="O77" s="39">
        <v>2</v>
      </c>
      <c r="P77" s="39">
        <v>6</v>
      </c>
      <c r="Q77" s="63">
        <f t="shared" si="11"/>
        <v>501</v>
      </c>
      <c r="R77" s="39"/>
      <c r="S77" s="40">
        <v>501</v>
      </c>
      <c r="U77" s="43" t="s">
        <v>97</v>
      </c>
      <c r="V77" s="39">
        <v>495</v>
      </c>
      <c r="W77" s="39">
        <v>41</v>
      </c>
      <c r="X77" s="39"/>
      <c r="Y77" s="39">
        <v>4</v>
      </c>
      <c r="Z77" s="39">
        <v>4</v>
      </c>
      <c r="AA77" s="63">
        <f t="shared" si="12"/>
        <v>544</v>
      </c>
      <c r="AB77" s="39"/>
      <c r="AC77" s="40">
        <v>544</v>
      </c>
      <c r="AE77" s="43" t="s">
        <v>97</v>
      </c>
      <c r="AF77" s="39">
        <v>517</v>
      </c>
      <c r="AG77" s="39">
        <v>41</v>
      </c>
      <c r="AH77" s="39"/>
      <c r="AI77" s="39">
        <v>2</v>
      </c>
      <c r="AJ77" s="39">
        <v>4</v>
      </c>
      <c r="AK77" s="63">
        <f t="shared" si="13"/>
        <v>564</v>
      </c>
      <c r="AL77" s="39"/>
      <c r="AM77" s="40">
        <v>564</v>
      </c>
      <c r="AO77" s="43" t="s">
        <v>97</v>
      </c>
      <c r="AP77" s="50">
        <v>514</v>
      </c>
      <c r="AQ77" s="50">
        <v>31</v>
      </c>
      <c r="AR77" s="50">
        <v>1</v>
      </c>
      <c r="AS77" s="50">
        <v>4</v>
      </c>
      <c r="AT77" s="50">
        <v>3</v>
      </c>
      <c r="AU77" s="59">
        <f t="shared" si="9"/>
        <v>553</v>
      </c>
      <c r="AV77" s="50"/>
      <c r="AW77" s="51">
        <v>553</v>
      </c>
    </row>
    <row r="78" spans="1:49" ht="14.25" x14ac:dyDescent="0.2">
      <c r="A78" s="43" t="s">
        <v>98</v>
      </c>
      <c r="B78" s="39">
        <v>162</v>
      </c>
      <c r="C78" s="39">
        <v>8</v>
      </c>
      <c r="D78" s="39"/>
      <c r="E78" s="39"/>
      <c r="F78" s="39">
        <v>1</v>
      </c>
      <c r="G78" s="59">
        <f t="shared" si="10"/>
        <v>171</v>
      </c>
      <c r="H78" s="39"/>
      <c r="I78" s="40">
        <v>171</v>
      </c>
      <c r="K78" s="43" t="s">
        <v>98</v>
      </c>
      <c r="L78" s="39">
        <v>194</v>
      </c>
      <c r="M78" s="39">
        <v>7</v>
      </c>
      <c r="N78" s="39"/>
      <c r="O78" s="39"/>
      <c r="P78" s="39">
        <v>2</v>
      </c>
      <c r="Q78" s="63">
        <f t="shared" si="11"/>
        <v>203</v>
      </c>
      <c r="R78" s="39"/>
      <c r="S78" s="40">
        <v>203</v>
      </c>
      <c r="U78" s="43" t="s">
        <v>98</v>
      </c>
      <c r="V78" s="39">
        <v>244</v>
      </c>
      <c r="W78" s="39">
        <v>8</v>
      </c>
      <c r="X78" s="39"/>
      <c r="Y78" s="39"/>
      <c r="Z78" s="39"/>
      <c r="AA78" s="63">
        <f t="shared" si="12"/>
        <v>252</v>
      </c>
      <c r="AB78" s="39"/>
      <c r="AC78" s="40">
        <v>252</v>
      </c>
      <c r="AE78" s="43" t="s">
        <v>98</v>
      </c>
      <c r="AF78" s="39">
        <v>287</v>
      </c>
      <c r="AG78" s="39">
        <v>11</v>
      </c>
      <c r="AH78" s="39"/>
      <c r="AI78" s="39"/>
      <c r="AJ78" s="39">
        <v>1</v>
      </c>
      <c r="AK78" s="63">
        <f t="shared" si="13"/>
        <v>299</v>
      </c>
      <c r="AL78" s="39"/>
      <c r="AM78" s="40">
        <v>299</v>
      </c>
      <c r="AO78" s="43" t="s">
        <v>98</v>
      </c>
      <c r="AP78" s="50">
        <v>313</v>
      </c>
      <c r="AQ78" s="50">
        <v>11</v>
      </c>
      <c r="AR78" s="50"/>
      <c r="AS78" s="50"/>
      <c r="AT78" s="50"/>
      <c r="AU78" s="59">
        <f t="shared" si="9"/>
        <v>324</v>
      </c>
      <c r="AV78" s="50"/>
      <c r="AW78" s="51">
        <v>324</v>
      </c>
    </row>
    <row r="79" spans="1:49" ht="14.25" x14ac:dyDescent="0.2">
      <c r="A79" s="43" t="s">
        <v>99</v>
      </c>
      <c r="B79" s="39">
        <v>32</v>
      </c>
      <c r="C79" s="39">
        <v>2</v>
      </c>
      <c r="D79" s="39"/>
      <c r="E79" s="39">
        <v>7</v>
      </c>
      <c r="F79" s="39"/>
      <c r="G79" s="59">
        <f t="shared" si="10"/>
        <v>41</v>
      </c>
      <c r="H79" s="39"/>
      <c r="I79" s="40">
        <v>41</v>
      </c>
      <c r="K79" s="43" t="s">
        <v>99</v>
      </c>
      <c r="L79" s="39">
        <v>34</v>
      </c>
      <c r="M79" s="39">
        <v>1</v>
      </c>
      <c r="N79" s="39"/>
      <c r="O79" s="39">
        <v>13</v>
      </c>
      <c r="P79" s="39"/>
      <c r="Q79" s="63">
        <f t="shared" si="11"/>
        <v>48</v>
      </c>
      <c r="R79" s="39"/>
      <c r="S79" s="40">
        <v>48</v>
      </c>
      <c r="U79" s="43" t="s">
        <v>99</v>
      </c>
      <c r="V79" s="39">
        <v>44</v>
      </c>
      <c r="W79" s="39">
        <v>1</v>
      </c>
      <c r="X79" s="39"/>
      <c r="Y79" s="39">
        <v>10</v>
      </c>
      <c r="Z79" s="39"/>
      <c r="AA79" s="63">
        <f t="shared" si="12"/>
        <v>55</v>
      </c>
      <c r="AB79" s="39"/>
      <c r="AC79" s="40">
        <v>55</v>
      </c>
      <c r="AE79" s="43" t="s">
        <v>99</v>
      </c>
      <c r="AF79" s="39">
        <v>57</v>
      </c>
      <c r="AG79" s="39">
        <v>1</v>
      </c>
      <c r="AH79" s="39"/>
      <c r="AI79" s="39">
        <v>16</v>
      </c>
      <c r="AJ79" s="39"/>
      <c r="AK79" s="63">
        <f t="shared" si="13"/>
        <v>74</v>
      </c>
      <c r="AL79" s="39"/>
      <c r="AM79" s="40">
        <v>74</v>
      </c>
      <c r="AO79" s="43" t="s">
        <v>99</v>
      </c>
      <c r="AP79" s="50">
        <v>63</v>
      </c>
      <c r="AQ79" s="50">
        <v>1</v>
      </c>
      <c r="AR79" s="50"/>
      <c r="AS79" s="50">
        <v>14</v>
      </c>
      <c r="AT79" s="50"/>
      <c r="AU79" s="59">
        <f t="shared" si="9"/>
        <v>78</v>
      </c>
      <c r="AV79" s="50"/>
      <c r="AW79" s="51">
        <v>78</v>
      </c>
    </row>
    <row r="80" spans="1:49" ht="14.25" x14ac:dyDescent="0.2">
      <c r="A80" s="43" t="s">
        <v>100</v>
      </c>
      <c r="B80" s="39">
        <v>5</v>
      </c>
      <c r="C80" s="39"/>
      <c r="D80" s="39"/>
      <c r="E80" s="39"/>
      <c r="F80" s="39"/>
      <c r="G80" s="59">
        <f t="shared" si="10"/>
        <v>5</v>
      </c>
      <c r="H80" s="39"/>
      <c r="I80" s="40">
        <v>5</v>
      </c>
      <c r="K80" s="43" t="s">
        <v>100</v>
      </c>
      <c r="L80" s="39">
        <v>8</v>
      </c>
      <c r="M80" s="39"/>
      <c r="N80" s="39"/>
      <c r="O80" s="39"/>
      <c r="P80" s="39"/>
      <c r="Q80" s="63">
        <f t="shared" si="11"/>
        <v>8</v>
      </c>
      <c r="R80" s="39"/>
      <c r="S80" s="40">
        <v>8</v>
      </c>
      <c r="U80" s="43" t="s">
        <v>100</v>
      </c>
      <c r="V80" s="39">
        <v>10</v>
      </c>
      <c r="W80" s="39"/>
      <c r="X80" s="39"/>
      <c r="Y80" s="39"/>
      <c r="Z80" s="39"/>
      <c r="AA80" s="63">
        <f t="shared" si="12"/>
        <v>10</v>
      </c>
      <c r="AB80" s="39"/>
      <c r="AC80" s="40">
        <v>10</v>
      </c>
      <c r="AE80" s="43" t="s">
        <v>100</v>
      </c>
      <c r="AF80" s="39">
        <v>11</v>
      </c>
      <c r="AG80" s="39"/>
      <c r="AH80" s="39"/>
      <c r="AI80" s="39">
        <v>2</v>
      </c>
      <c r="AJ80" s="39"/>
      <c r="AK80" s="63">
        <f t="shared" si="13"/>
        <v>13</v>
      </c>
      <c r="AL80" s="39"/>
      <c r="AM80" s="40">
        <v>13</v>
      </c>
      <c r="AO80" s="43" t="s">
        <v>100</v>
      </c>
      <c r="AP80" s="50">
        <v>9</v>
      </c>
      <c r="AQ80" s="50"/>
      <c r="AR80" s="50"/>
      <c r="AS80" s="50">
        <v>2</v>
      </c>
      <c r="AT80" s="50"/>
      <c r="AU80" s="59">
        <f t="shared" si="9"/>
        <v>11</v>
      </c>
      <c r="AV80" s="50"/>
      <c r="AW80" s="51">
        <v>11</v>
      </c>
    </row>
    <row r="81" spans="1:49" ht="14.25" x14ac:dyDescent="0.2">
      <c r="A81" s="43" t="s">
        <v>101</v>
      </c>
      <c r="B81" s="39">
        <v>96</v>
      </c>
      <c r="C81" s="39">
        <v>3</v>
      </c>
      <c r="D81" s="39"/>
      <c r="E81" s="39"/>
      <c r="F81" s="39">
        <v>3</v>
      </c>
      <c r="G81" s="59">
        <f t="shared" si="10"/>
        <v>102</v>
      </c>
      <c r="H81" s="39"/>
      <c r="I81" s="40">
        <v>102</v>
      </c>
      <c r="K81" s="43" t="s">
        <v>101</v>
      </c>
      <c r="L81" s="39">
        <v>100</v>
      </c>
      <c r="M81" s="39">
        <v>2</v>
      </c>
      <c r="N81" s="39"/>
      <c r="O81" s="39"/>
      <c r="P81" s="39">
        <v>2</v>
      </c>
      <c r="Q81" s="63">
        <f t="shared" si="11"/>
        <v>104</v>
      </c>
      <c r="R81" s="39"/>
      <c r="S81" s="40">
        <v>104</v>
      </c>
      <c r="U81" s="43" t="s">
        <v>101</v>
      </c>
      <c r="V81" s="39">
        <v>117</v>
      </c>
      <c r="W81" s="39">
        <v>3</v>
      </c>
      <c r="X81" s="39"/>
      <c r="Y81" s="39">
        <v>2</v>
      </c>
      <c r="Z81" s="39">
        <v>4</v>
      </c>
      <c r="AA81" s="63">
        <f t="shared" si="12"/>
        <v>126</v>
      </c>
      <c r="AB81" s="39"/>
      <c r="AC81" s="40">
        <v>126</v>
      </c>
      <c r="AE81" s="43" t="s">
        <v>101</v>
      </c>
      <c r="AF81" s="39">
        <v>135</v>
      </c>
      <c r="AG81" s="39">
        <v>4</v>
      </c>
      <c r="AH81" s="39"/>
      <c r="AI81" s="39">
        <v>1</v>
      </c>
      <c r="AJ81" s="39">
        <v>4</v>
      </c>
      <c r="AK81" s="63">
        <f t="shared" si="13"/>
        <v>144</v>
      </c>
      <c r="AL81" s="39"/>
      <c r="AM81" s="40">
        <v>144</v>
      </c>
      <c r="AO81" s="43" t="s">
        <v>101</v>
      </c>
      <c r="AP81" s="50">
        <v>152</v>
      </c>
      <c r="AQ81" s="50">
        <v>3</v>
      </c>
      <c r="AR81" s="50"/>
      <c r="AS81" s="50"/>
      <c r="AT81" s="50">
        <v>2</v>
      </c>
      <c r="AU81" s="59">
        <f t="shared" si="9"/>
        <v>157</v>
      </c>
      <c r="AV81" s="50"/>
      <c r="AW81" s="51">
        <v>157</v>
      </c>
    </row>
    <row r="82" spans="1:49" ht="14.25" x14ac:dyDescent="0.2">
      <c r="A82" s="43" t="s">
        <v>102</v>
      </c>
      <c r="B82" s="39">
        <v>5</v>
      </c>
      <c r="C82" s="39">
        <v>1</v>
      </c>
      <c r="D82" s="39"/>
      <c r="E82" s="39"/>
      <c r="F82" s="39"/>
      <c r="G82" s="59">
        <f t="shared" si="10"/>
        <v>6</v>
      </c>
      <c r="H82" s="39"/>
      <c r="I82" s="40">
        <v>6</v>
      </c>
      <c r="K82" s="43" t="s">
        <v>102</v>
      </c>
      <c r="L82" s="39">
        <v>6</v>
      </c>
      <c r="M82" s="39">
        <v>1</v>
      </c>
      <c r="N82" s="39"/>
      <c r="O82" s="39"/>
      <c r="P82" s="39">
        <v>1</v>
      </c>
      <c r="Q82" s="63">
        <f t="shared" si="11"/>
        <v>8</v>
      </c>
      <c r="R82" s="39"/>
      <c r="S82" s="40">
        <v>8</v>
      </c>
      <c r="U82" s="43" t="s">
        <v>102</v>
      </c>
      <c r="V82" s="39">
        <v>6</v>
      </c>
      <c r="W82" s="39">
        <v>1</v>
      </c>
      <c r="X82" s="39"/>
      <c r="Y82" s="39"/>
      <c r="Z82" s="39"/>
      <c r="AA82" s="63">
        <f t="shared" si="12"/>
        <v>7</v>
      </c>
      <c r="AB82" s="39"/>
      <c r="AC82" s="40">
        <v>7</v>
      </c>
      <c r="AE82" s="43" t="s">
        <v>102</v>
      </c>
      <c r="AF82" s="39">
        <v>6</v>
      </c>
      <c r="AG82" s="39">
        <v>1</v>
      </c>
      <c r="AH82" s="39"/>
      <c r="AI82" s="39"/>
      <c r="AJ82" s="39"/>
      <c r="AK82" s="63">
        <f t="shared" si="13"/>
        <v>7</v>
      </c>
      <c r="AL82" s="39"/>
      <c r="AM82" s="40">
        <v>7</v>
      </c>
      <c r="AO82" s="43" t="s">
        <v>102</v>
      </c>
      <c r="AP82" s="50">
        <v>7</v>
      </c>
      <c r="AQ82" s="50">
        <v>1</v>
      </c>
      <c r="AR82" s="50"/>
      <c r="AS82" s="50"/>
      <c r="AT82" s="50">
        <v>1</v>
      </c>
      <c r="AU82" s="59">
        <f t="shared" si="9"/>
        <v>9</v>
      </c>
      <c r="AV82" s="50"/>
      <c r="AW82" s="51">
        <v>9</v>
      </c>
    </row>
    <row r="83" spans="1:49" ht="14.25" x14ac:dyDescent="0.2">
      <c r="A83" s="43" t="s">
        <v>103</v>
      </c>
      <c r="B83" s="39">
        <v>41</v>
      </c>
      <c r="C83" s="39">
        <v>45</v>
      </c>
      <c r="D83" s="39">
        <v>11</v>
      </c>
      <c r="E83" s="39"/>
      <c r="F83" s="39"/>
      <c r="G83" s="59">
        <f t="shared" si="10"/>
        <v>97</v>
      </c>
      <c r="H83" s="39">
        <v>2</v>
      </c>
      <c r="I83" s="40">
        <v>99</v>
      </c>
      <c r="K83" s="43" t="s">
        <v>103</v>
      </c>
      <c r="L83" s="39">
        <v>36</v>
      </c>
      <c r="M83" s="39">
        <v>43</v>
      </c>
      <c r="N83" s="39">
        <v>7</v>
      </c>
      <c r="O83" s="39"/>
      <c r="P83" s="39"/>
      <c r="Q83" s="63">
        <f t="shared" si="11"/>
        <v>86</v>
      </c>
      <c r="R83" s="39">
        <v>2</v>
      </c>
      <c r="S83" s="40">
        <v>88</v>
      </c>
      <c r="U83" s="43" t="s">
        <v>103</v>
      </c>
      <c r="V83" s="39">
        <v>38</v>
      </c>
      <c r="W83" s="39">
        <v>45</v>
      </c>
      <c r="X83" s="39">
        <v>7</v>
      </c>
      <c r="Y83" s="39"/>
      <c r="Z83" s="39"/>
      <c r="AA83" s="63">
        <f t="shared" si="12"/>
        <v>90</v>
      </c>
      <c r="AB83" s="39">
        <v>2</v>
      </c>
      <c r="AC83" s="40">
        <v>92</v>
      </c>
      <c r="AE83" s="43" t="s">
        <v>103</v>
      </c>
      <c r="AF83" s="39">
        <v>41</v>
      </c>
      <c r="AG83" s="39">
        <v>44</v>
      </c>
      <c r="AH83" s="39">
        <v>7</v>
      </c>
      <c r="AI83" s="39"/>
      <c r="AJ83" s="39"/>
      <c r="AK83" s="63">
        <f t="shared" si="13"/>
        <v>92</v>
      </c>
      <c r="AL83" s="39">
        <v>2</v>
      </c>
      <c r="AM83" s="40">
        <v>94</v>
      </c>
      <c r="AO83" s="43" t="s">
        <v>103</v>
      </c>
      <c r="AP83" s="50">
        <v>37</v>
      </c>
      <c r="AQ83" s="50">
        <v>31</v>
      </c>
      <c r="AR83" s="50">
        <v>6</v>
      </c>
      <c r="AS83" s="50"/>
      <c r="AT83" s="50"/>
      <c r="AU83" s="59">
        <f t="shared" si="9"/>
        <v>74</v>
      </c>
      <c r="AV83" s="50">
        <v>2</v>
      </c>
      <c r="AW83" s="51">
        <v>76</v>
      </c>
    </row>
    <row r="84" spans="1:49" ht="14.25" x14ac:dyDescent="0.2">
      <c r="A84" s="43" t="s">
        <v>104</v>
      </c>
      <c r="B84" s="39">
        <v>486</v>
      </c>
      <c r="C84" s="39">
        <v>31</v>
      </c>
      <c r="D84" s="39">
        <v>4</v>
      </c>
      <c r="E84" s="39">
        <v>4</v>
      </c>
      <c r="F84" s="39">
        <v>4</v>
      </c>
      <c r="G84" s="59">
        <f t="shared" si="10"/>
        <v>529</v>
      </c>
      <c r="H84" s="39">
        <v>1</v>
      </c>
      <c r="I84" s="40">
        <v>530</v>
      </c>
      <c r="K84" s="43" t="s">
        <v>104</v>
      </c>
      <c r="L84" s="39">
        <v>513</v>
      </c>
      <c r="M84" s="39">
        <v>35</v>
      </c>
      <c r="N84" s="39">
        <v>6</v>
      </c>
      <c r="O84" s="39">
        <v>4</v>
      </c>
      <c r="P84" s="39">
        <v>2</v>
      </c>
      <c r="Q84" s="63">
        <f t="shared" si="11"/>
        <v>560</v>
      </c>
      <c r="R84" s="39">
        <v>1</v>
      </c>
      <c r="S84" s="40">
        <v>561</v>
      </c>
      <c r="U84" s="43" t="s">
        <v>104</v>
      </c>
      <c r="V84" s="39">
        <v>562</v>
      </c>
      <c r="W84" s="39">
        <v>42</v>
      </c>
      <c r="X84" s="39">
        <v>6</v>
      </c>
      <c r="Y84" s="39">
        <v>7</v>
      </c>
      <c r="Z84" s="39">
        <v>3</v>
      </c>
      <c r="AA84" s="63">
        <f t="shared" si="12"/>
        <v>620</v>
      </c>
      <c r="AB84" s="39">
        <v>1</v>
      </c>
      <c r="AC84" s="40">
        <v>621</v>
      </c>
      <c r="AE84" s="43" t="s">
        <v>104</v>
      </c>
      <c r="AF84" s="39">
        <v>557</v>
      </c>
      <c r="AG84" s="39">
        <v>44</v>
      </c>
      <c r="AH84" s="39">
        <v>7</v>
      </c>
      <c r="AI84" s="39">
        <v>10</v>
      </c>
      <c r="AJ84" s="39">
        <v>4</v>
      </c>
      <c r="AK84" s="63">
        <f t="shared" si="13"/>
        <v>622</v>
      </c>
      <c r="AL84" s="39">
        <v>1</v>
      </c>
      <c r="AM84" s="40">
        <v>623</v>
      </c>
      <c r="AO84" s="43" t="s">
        <v>104</v>
      </c>
      <c r="AP84" s="50">
        <v>578</v>
      </c>
      <c r="AQ84" s="50">
        <v>45</v>
      </c>
      <c r="AR84" s="50">
        <v>7</v>
      </c>
      <c r="AS84" s="50">
        <v>11</v>
      </c>
      <c r="AT84" s="50">
        <v>3</v>
      </c>
      <c r="AU84" s="59">
        <f t="shared" si="9"/>
        <v>644</v>
      </c>
      <c r="AV84" s="50">
        <v>1</v>
      </c>
      <c r="AW84" s="51">
        <v>645</v>
      </c>
    </row>
    <row r="85" spans="1:49" ht="14.25" x14ac:dyDescent="0.2">
      <c r="A85" s="43" t="s">
        <v>105</v>
      </c>
      <c r="B85" s="39">
        <v>30</v>
      </c>
      <c r="C85" s="39">
        <v>1</v>
      </c>
      <c r="D85" s="39"/>
      <c r="E85" s="39">
        <v>1</v>
      </c>
      <c r="F85" s="39"/>
      <c r="G85" s="59">
        <f t="shared" si="10"/>
        <v>32</v>
      </c>
      <c r="H85" s="39"/>
      <c r="I85" s="40">
        <v>32</v>
      </c>
      <c r="K85" s="43" t="s">
        <v>105</v>
      </c>
      <c r="L85" s="39">
        <v>20</v>
      </c>
      <c r="M85" s="39">
        <v>1</v>
      </c>
      <c r="N85" s="39"/>
      <c r="O85" s="39">
        <v>2</v>
      </c>
      <c r="P85" s="39"/>
      <c r="Q85" s="63">
        <f t="shared" si="11"/>
        <v>23</v>
      </c>
      <c r="R85" s="39"/>
      <c r="S85" s="40">
        <v>23</v>
      </c>
      <c r="U85" s="43" t="s">
        <v>105</v>
      </c>
      <c r="V85" s="39">
        <v>24</v>
      </c>
      <c r="W85" s="39">
        <v>1</v>
      </c>
      <c r="X85" s="39"/>
      <c r="Y85" s="39">
        <v>2</v>
      </c>
      <c r="Z85" s="39"/>
      <c r="AA85" s="63">
        <f t="shared" si="12"/>
        <v>27</v>
      </c>
      <c r="AB85" s="39"/>
      <c r="AC85" s="40">
        <v>27</v>
      </c>
      <c r="AE85" s="43" t="s">
        <v>105</v>
      </c>
      <c r="AF85" s="39">
        <v>30</v>
      </c>
      <c r="AG85" s="39">
        <v>2</v>
      </c>
      <c r="AH85" s="39"/>
      <c r="AI85" s="39">
        <v>2</v>
      </c>
      <c r="AJ85" s="39"/>
      <c r="AK85" s="63">
        <f t="shared" si="13"/>
        <v>34</v>
      </c>
      <c r="AL85" s="39"/>
      <c r="AM85" s="40">
        <v>34</v>
      </c>
      <c r="AO85" s="43" t="s">
        <v>105</v>
      </c>
      <c r="AP85" s="50">
        <v>31</v>
      </c>
      <c r="AQ85" s="50">
        <v>1</v>
      </c>
      <c r="AR85" s="50"/>
      <c r="AS85" s="50">
        <v>2</v>
      </c>
      <c r="AT85" s="50"/>
      <c r="AU85" s="59">
        <f t="shared" si="9"/>
        <v>34</v>
      </c>
      <c r="AV85" s="50"/>
      <c r="AW85" s="51">
        <v>34</v>
      </c>
    </row>
    <row r="86" spans="1:49" ht="14.25" x14ac:dyDescent="0.2">
      <c r="A86" s="43" t="s">
        <v>106</v>
      </c>
      <c r="B86" s="39">
        <v>473</v>
      </c>
      <c r="C86" s="39">
        <v>48</v>
      </c>
      <c r="D86" s="39">
        <v>1</v>
      </c>
      <c r="E86" s="39">
        <v>2</v>
      </c>
      <c r="F86" s="39">
        <v>27</v>
      </c>
      <c r="G86" s="59">
        <f t="shared" si="10"/>
        <v>551</v>
      </c>
      <c r="H86" s="39"/>
      <c r="I86" s="40">
        <v>551</v>
      </c>
      <c r="K86" s="43" t="s">
        <v>106</v>
      </c>
      <c r="L86" s="39">
        <v>546</v>
      </c>
      <c r="M86" s="39">
        <v>51</v>
      </c>
      <c r="N86" s="39">
        <v>2</v>
      </c>
      <c r="O86" s="39"/>
      <c r="P86" s="39">
        <v>40</v>
      </c>
      <c r="Q86" s="63">
        <f t="shared" si="11"/>
        <v>639</v>
      </c>
      <c r="R86" s="39"/>
      <c r="S86" s="40">
        <v>639</v>
      </c>
      <c r="U86" s="43" t="s">
        <v>106</v>
      </c>
      <c r="V86" s="39">
        <v>528</v>
      </c>
      <c r="W86" s="39">
        <v>43</v>
      </c>
      <c r="X86" s="39">
        <v>2</v>
      </c>
      <c r="Y86" s="39">
        <v>2</v>
      </c>
      <c r="Z86" s="39">
        <v>22</v>
      </c>
      <c r="AA86" s="63">
        <f t="shared" si="12"/>
        <v>597</v>
      </c>
      <c r="AB86" s="39"/>
      <c r="AC86" s="40">
        <v>597</v>
      </c>
      <c r="AE86" s="43" t="s">
        <v>106</v>
      </c>
      <c r="AF86" s="39">
        <v>552</v>
      </c>
      <c r="AG86" s="39">
        <v>38</v>
      </c>
      <c r="AH86" s="39">
        <v>3</v>
      </c>
      <c r="AI86" s="39">
        <v>4</v>
      </c>
      <c r="AJ86" s="39">
        <v>26</v>
      </c>
      <c r="AK86" s="63">
        <f t="shared" si="13"/>
        <v>623</v>
      </c>
      <c r="AL86" s="39"/>
      <c r="AM86" s="40">
        <v>623</v>
      </c>
      <c r="AO86" s="43" t="s">
        <v>106</v>
      </c>
      <c r="AP86" s="50">
        <v>527</v>
      </c>
      <c r="AQ86" s="50">
        <v>35</v>
      </c>
      <c r="AR86" s="50">
        <v>3</v>
      </c>
      <c r="AS86" s="50">
        <v>4</v>
      </c>
      <c r="AT86" s="50">
        <v>27</v>
      </c>
      <c r="AU86" s="59">
        <f t="shared" si="9"/>
        <v>596</v>
      </c>
      <c r="AV86" s="50"/>
      <c r="AW86" s="51">
        <v>596</v>
      </c>
    </row>
    <row r="87" spans="1:49" ht="14.25" x14ac:dyDescent="0.2">
      <c r="A87" s="43" t="s">
        <v>107</v>
      </c>
      <c r="B87" s="39">
        <v>1199</v>
      </c>
      <c r="C87" s="39">
        <v>70</v>
      </c>
      <c r="D87" s="39">
        <v>1</v>
      </c>
      <c r="E87" s="39">
        <v>21</v>
      </c>
      <c r="F87" s="39">
        <v>33</v>
      </c>
      <c r="G87" s="59">
        <f t="shared" si="10"/>
        <v>1324</v>
      </c>
      <c r="H87" s="39"/>
      <c r="I87" s="40">
        <v>1324</v>
      </c>
      <c r="K87" s="43" t="s">
        <v>107</v>
      </c>
      <c r="L87" s="39">
        <v>1381</v>
      </c>
      <c r="M87" s="39">
        <v>70</v>
      </c>
      <c r="N87" s="39">
        <v>1</v>
      </c>
      <c r="O87" s="39">
        <v>21</v>
      </c>
      <c r="P87" s="39">
        <v>45</v>
      </c>
      <c r="Q87" s="63">
        <f t="shared" si="11"/>
        <v>1518</v>
      </c>
      <c r="R87" s="39"/>
      <c r="S87" s="40">
        <v>1518</v>
      </c>
      <c r="U87" s="43" t="s">
        <v>107</v>
      </c>
      <c r="V87" s="39">
        <v>1523</v>
      </c>
      <c r="W87" s="39">
        <v>67</v>
      </c>
      <c r="X87" s="39">
        <v>1</v>
      </c>
      <c r="Y87" s="39">
        <v>26</v>
      </c>
      <c r="Z87" s="39">
        <v>39</v>
      </c>
      <c r="AA87" s="63">
        <f t="shared" si="12"/>
        <v>1656</v>
      </c>
      <c r="AB87" s="39"/>
      <c r="AC87" s="40">
        <v>1656</v>
      </c>
      <c r="AE87" s="43" t="s">
        <v>107</v>
      </c>
      <c r="AF87" s="39">
        <v>1700</v>
      </c>
      <c r="AG87" s="39">
        <v>73</v>
      </c>
      <c r="AH87" s="39">
        <v>2</v>
      </c>
      <c r="AI87" s="39">
        <v>27</v>
      </c>
      <c r="AJ87" s="39">
        <v>39</v>
      </c>
      <c r="AK87" s="63">
        <f t="shared" si="13"/>
        <v>1841</v>
      </c>
      <c r="AL87" s="39"/>
      <c r="AM87" s="40">
        <v>1841</v>
      </c>
      <c r="AO87" s="43" t="s">
        <v>107</v>
      </c>
      <c r="AP87" s="50">
        <v>1723</v>
      </c>
      <c r="AQ87" s="50">
        <v>67</v>
      </c>
      <c r="AR87" s="50">
        <v>2</v>
      </c>
      <c r="AS87" s="50">
        <v>23</v>
      </c>
      <c r="AT87" s="50">
        <v>39</v>
      </c>
      <c r="AU87" s="59">
        <f t="shared" si="9"/>
        <v>1854</v>
      </c>
      <c r="AV87" s="50"/>
      <c r="AW87" s="51">
        <v>1854</v>
      </c>
    </row>
    <row r="88" spans="1:49" thickBot="1" x14ac:dyDescent="0.25">
      <c r="A88" s="44" t="s">
        <v>8</v>
      </c>
      <c r="B88" s="41">
        <v>70932</v>
      </c>
      <c r="C88" s="41">
        <v>9465</v>
      </c>
      <c r="D88" s="41">
        <v>1358</v>
      </c>
      <c r="E88" s="41">
        <v>1093</v>
      </c>
      <c r="F88" s="41">
        <v>4364</v>
      </c>
      <c r="G88" s="60">
        <f t="shared" si="10"/>
        <v>87212</v>
      </c>
      <c r="H88" s="41">
        <v>446</v>
      </c>
      <c r="I88" s="42">
        <v>87658</v>
      </c>
      <c r="K88" s="43" t="s">
        <v>109</v>
      </c>
      <c r="L88" s="39"/>
      <c r="M88" s="39"/>
      <c r="N88" s="39"/>
      <c r="O88" s="39"/>
      <c r="P88" s="39">
        <v>2</v>
      </c>
      <c r="Q88" s="63">
        <f t="shared" si="11"/>
        <v>2</v>
      </c>
      <c r="R88" s="39"/>
      <c r="S88" s="40">
        <v>2</v>
      </c>
      <c r="U88" s="44" t="s">
        <v>8</v>
      </c>
      <c r="V88" s="41">
        <v>78060</v>
      </c>
      <c r="W88" s="41">
        <v>8565</v>
      </c>
      <c r="X88" s="41">
        <v>1337</v>
      </c>
      <c r="Y88" s="41">
        <v>1244</v>
      </c>
      <c r="Z88" s="41">
        <v>4690</v>
      </c>
      <c r="AA88" s="64">
        <f t="shared" si="12"/>
        <v>93896</v>
      </c>
      <c r="AB88" s="41">
        <v>370</v>
      </c>
      <c r="AC88" s="42">
        <v>94266</v>
      </c>
      <c r="AE88" s="43" t="s">
        <v>110</v>
      </c>
      <c r="AF88" s="39">
        <v>2</v>
      </c>
      <c r="AG88" s="39"/>
      <c r="AH88" s="39"/>
      <c r="AI88" s="39"/>
      <c r="AJ88" s="39"/>
      <c r="AK88" s="63">
        <f t="shared" si="13"/>
        <v>2</v>
      </c>
      <c r="AL88" s="39"/>
      <c r="AM88" s="40">
        <v>2</v>
      </c>
      <c r="AO88" s="243" t="s">
        <v>109</v>
      </c>
      <c r="AP88" s="244">
        <v>1</v>
      </c>
      <c r="AQ88" s="244"/>
      <c r="AR88" s="244"/>
      <c r="AS88" s="244"/>
      <c r="AT88" s="244"/>
      <c r="AU88" s="245">
        <f t="shared" si="9"/>
        <v>1</v>
      </c>
      <c r="AV88" s="244"/>
      <c r="AW88" s="246">
        <v>1</v>
      </c>
    </row>
    <row r="89" spans="1:49" thickBot="1" x14ac:dyDescent="0.25">
      <c r="A89" s="38"/>
      <c r="B89" s="38"/>
      <c r="C89" s="38"/>
      <c r="D89" s="38"/>
      <c r="E89" s="38"/>
      <c r="F89" s="38"/>
      <c r="G89" s="61"/>
      <c r="H89" s="38"/>
      <c r="I89" s="38"/>
      <c r="K89" s="44" t="s">
        <v>8</v>
      </c>
      <c r="L89" s="41">
        <v>72795</v>
      </c>
      <c r="M89" s="41">
        <v>8827</v>
      </c>
      <c r="N89" s="41">
        <v>1402</v>
      </c>
      <c r="O89" s="41">
        <v>1125</v>
      </c>
      <c r="P89" s="41">
        <v>4593</v>
      </c>
      <c r="Q89" s="64">
        <f t="shared" si="11"/>
        <v>88742</v>
      </c>
      <c r="R89" s="41">
        <v>430</v>
      </c>
      <c r="S89" s="42">
        <v>89172</v>
      </c>
      <c r="AE89" s="44" t="s">
        <v>8</v>
      </c>
      <c r="AF89" s="41">
        <v>81640</v>
      </c>
      <c r="AG89" s="41">
        <v>8631</v>
      </c>
      <c r="AH89" s="41">
        <v>1301</v>
      </c>
      <c r="AI89" s="41">
        <v>1347</v>
      </c>
      <c r="AJ89" s="41">
        <v>4494</v>
      </c>
      <c r="AK89" s="64">
        <f t="shared" si="13"/>
        <v>97413</v>
      </c>
      <c r="AL89" s="41">
        <v>360</v>
      </c>
      <c r="AM89" s="42">
        <v>97773</v>
      </c>
      <c r="AO89" s="247" t="s">
        <v>110</v>
      </c>
      <c r="AP89" s="17">
        <v>1</v>
      </c>
      <c r="AQ89" s="17"/>
      <c r="AR89" s="17"/>
      <c r="AS89" s="17"/>
      <c r="AT89" s="17"/>
      <c r="AU89" s="63">
        <f t="shared" si="9"/>
        <v>1</v>
      </c>
      <c r="AV89" s="17"/>
      <c r="AW89" s="19">
        <v>1</v>
      </c>
    </row>
    <row r="90" spans="1:49" ht="15.75" thickBot="1" x14ac:dyDescent="0.3">
      <c r="AO90" s="248" t="s">
        <v>8</v>
      </c>
      <c r="AP90" s="23">
        <v>78819</v>
      </c>
      <c r="AQ90" s="23">
        <v>8223</v>
      </c>
      <c r="AR90" s="23">
        <v>1268</v>
      </c>
      <c r="AS90" s="23">
        <v>1198</v>
      </c>
      <c r="AT90" s="23">
        <v>4248</v>
      </c>
      <c r="AU90" s="64">
        <f t="shared" si="9"/>
        <v>93756</v>
      </c>
      <c r="AV90" s="23">
        <v>340</v>
      </c>
      <c r="AW90" s="24">
        <v>94096</v>
      </c>
    </row>
    <row r="92" spans="1:49" ht="14.25" customHeight="1" x14ac:dyDescent="0.2">
      <c r="A92" s="302" t="s">
        <v>22</v>
      </c>
      <c r="B92" s="302"/>
      <c r="C92" s="302"/>
      <c r="D92" s="302"/>
      <c r="E92" s="302"/>
      <c r="F92" s="302"/>
      <c r="G92" s="302"/>
      <c r="H92" s="302"/>
      <c r="I92" s="302"/>
      <c r="K92" s="302" t="s">
        <v>22</v>
      </c>
      <c r="L92" s="302"/>
      <c r="M92" s="302"/>
      <c r="N92" s="302"/>
      <c r="O92" s="302"/>
      <c r="P92" s="302"/>
      <c r="Q92" s="302"/>
      <c r="R92" s="302"/>
      <c r="S92" s="302"/>
      <c r="U92" s="302" t="s">
        <v>22</v>
      </c>
      <c r="V92" s="302"/>
      <c r="W92" s="302"/>
      <c r="X92" s="302"/>
      <c r="Y92" s="302"/>
      <c r="Z92" s="302"/>
      <c r="AA92" s="302"/>
      <c r="AB92" s="302"/>
      <c r="AC92" s="302"/>
      <c r="AE92" s="302" t="s">
        <v>22</v>
      </c>
      <c r="AF92" s="302"/>
      <c r="AG92" s="302"/>
      <c r="AH92" s="302"/>
      <c r="AI92" s="302"/>
      <c r="AJ92" s="302"/>
      <c r="AK92" s="302"/>
      <c r="AL92" s="302"/>
      <c r="AM92" s="302"/>
      <c r="AO92" s="302" t="s">
        <v>22</v>
      </c>
      <c r="AP92" s="302"/>
      <c r="AQ92" s="302"/>
      <c r="AR92" s="302"/>
      <c r="AS92" s="302"/>
      <c r="AT92" s="302"/>
      <c r="AU92" s="302"/>
      <c r="AV92" s="302"/>
      <c r="AW92" s="302"/>
    </row>
    <row r="93" spans="1:49" ht="14.25" customHeight="1" x14ac:dyDescent="0.2">
      <c r="A93" s="302"/>
      <c r="B93" s="302"/>
      <c r="C93" s="302"/>
      <c r="D93" s="302"/>
      <c r="E93" s="302"/>
      <c r="F93" s="302"/>
      <c r="G93" s="302"/>
      <c r="H93" s="302"/>
      <c r="I93" s="302"/>
      <c r="K93" s="302"/>
      <c r="L93" s="302"/>
      <c r="M93" s="302"/>
      <c r="N93" s="302"/>
      <c r="O93" s="302"/>
      <c r="P93" s="302"/>
      <c r="Q93" s="302"/>
      <c r="R93" s="302"/>
      <c r="S93" s="302"/>
      <c r="U93" s="302"/>
      <c r="V93" s="302"/>
      <c r="W93" s="302"/>
      <c r="X93" s="302"/>
      <c r="Y93" s="302"/>
      <c r="Z93" s="302"/>
      <c r="AA93" s="302"/>
      <c r="AB93" s="302"/>
      <c r="AC93" s="302"/>
      <c r="AE93" s="302"/>
      <c r="AF93" s="302"/>
      <c r="AG93" s="302"/>
      <c r="AH93" s="302"/>
      <c r="AI93" s="302"/>
      <c r="AJ93" s="302"/>
      <c r="AK93" s="302"/>
      <c r="AL93" s="302"/>
      <c r="AM93" s="302"/>
      <c r="AO93" s="302"/>
      <c r="AP93" s="302"/>
      <c r="AQ93" s="302"/>
      <c r="AR93" s="302"/>
      <c r="AS93" s="302"/>
      <c r="AT93" s="302"/>
      <c r="AU93" s="302"/>
      <c r="AV93" s="302"/>
      <c r="AW93" s="302"/>
    </row>
  </sheetData>
  <mergeCells count="50">
    <mergeCell ref="AT1:AT2"/>
    <mergeCell ref="AU1:AU2"/>
    <mergeCell ref="AV1:AV2"/>
    <mergeCell ref="AW1:AW2"/>
    <mergeCell ref="AO1:AO2"/>
    <mergeCell ref="AP1:AP2"/>
    <mergeCell ref="AQ1:AQ2"/>
    <mergeCell ref="AR1:AR2"/>
    <mergeCell ref="AS1:AS2"/>
    <mergeCell ref="S1:S2"/>
    <mergeCell ref="I1:I2"/>
    <mergeCell ref="G1:G2"/>
    <mergeCell ref="A1:A2"/>
    <mergeCell ref="K1:K2"/>
    <mergeCell ref="L1:L2"/>
    <mergeCell ref="M1:M2"/>
    <mergeCell ref="B1:B2"/>
    <mergeCell ref="C1:C2"/>
    <mergeCell ref="D1:D2"/>
    <mergeCell ref="E1:E2"/>
    <mergeCell ref="F1:F2"/>
    <mergeCell ref="H1:H2"/>
    <mergeCell ref="AL1:AL2"/>
    <mergeCell ref="AM1:AM2"/>
    <mergeCell ref="AA1:AA2"/>
    <mergeCell ref="AB1:AB2"/>
    <mergeCell ref="AC1:AC2"/>
    <mergeCell ref="AE1:AE2"/>
    <mergeCell ref="AF1:AF2"/>
    <mergeCell ref="AG1:AG2"/>
    <mergeCell ref="N1:N2"/>
    <mergeCell ref="O1:O2"/>
    <mergeCell ref="P1:P2"/>
    <mergeCell ref="Q1:Q2"/>
    <mergeCell ref="R1:R2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K92:S93"/>
    <mergeCell ref="U92:AC93"/>
    <mergeCell ref="AE92:AM93"/>
    <mergeCell ref="AO92:AW93"/>
    <mergeCell ref="A92:I93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3"/>
  <sheetViews>
    <sheetView topLeftCell="AC1" workbookViewId="0">
      <pane ySplit="2" topLeftCell="A3" activePane="bottomLeft" state="frozen"/>
      <selection pane="bottomLeft" activeCell="AR5" sqref="AR5"/>
    </sheetView>
  </sheetViews>
  <sheetFormatPr defaultRowHeight="15" x14ac:dyDescent="0.25"/>
  <cols>
    <col min="1" max="3" width="7.5703125" style="7" bestFit="1" customWidth="1"/>
    <col min="4" max="4" width="14.28515625" style="7" bestFit="1" customWidth="1"/>
    <col min="5" max="5" width="8.42578125" style="7" bestFit="1" customWidth="1"/>
    <col min="6" max="6" width="6.5703125" style="7" bestFit="1" customWidth="1"/>
    <col min="7" max="7" width="7" style="67" bestFit="1" customWidth="1"/>
    <col min="8" max="8" width="7.5703125" style="7" bestFit="1" customWidth="1"/>
    <col min="9" max="9" width="7.85546875" style="7" bestFit="1" customWidth="1"/>
    <col min="10" max="10" width="9.140625" style="7"/>
    <col min="11" max="13" width="7.5703125" style="7" bestFit="1" customWidth="1"/>
    <col min="14" max="14" width="14.28515625" style="7" bestFit="1" customWidth="1"/>
    <col min="15" max="15" width="8.42578125" style="7" bestFit="1" customWidth="1"/>
    <col min="16" max="16" width="6.5703125" style="7" bestFit="1" customWidth="1"/>
    <col min="17" max="17" width="7" style="67" bestFit="1" customWidth="1"/>
    <col min="18" max="18" width="7.5703125" style="7" bestFit="1" customWidth="1"/>
    <col min="19" max="19" width="7.85546875" style="7" bestFit="1" customWidth="1"/>
    <col min="20" max="20" width="9.140625" style="7"/>
    <col min="21" max="23" width="7.5703125" style="7" bestFit="1" customWidth="1"/>
    <col min="24" max="24" width="14.28515625" style="7" bestFit="1" customWidth="1"/>
    <col min="25" max="25" width="8.42578125" style="7" bestFit="1" customWidth="1"/>
    <col min="26" max="26" width="6.5703125" style="7" bestFit="1" customWidth="1"/>
    <col min="27" max="27" width="7.5703125" style="67" bestFit="1" customWidth="1"/>
    <col min="28" max="28" width="7.5703125" style="7" bestFit="1" customWidth="1"/>
    <col min="29" max="29" width="7.85546875" style="7" bestFit="1" customWidth="1"/>
    <col min="30" max="30" width="9.140625" style="7"/>
    <col min="31" max="33" width="7.5703125" style="7" bestFit="1" customWidth="1"/>
    <col min="34" max="34" width="14.28515625" style="7" bestFit="1" customWidth="1"/>
    <col min="35" max="35" width="8.42578125" style="7" bestFit="1" customWidth="1"/>
    <col min="36" max="36" width="6.5703125" style="7" bestFit="1" customWidth="1"/>
    <col min="37" max="37" width="7.5703125" style="67" bestFit="1" customWidth="1"/>
    <col min="38" max="38" width="7.5703125" style="7" bestFit="1" customWidth="1"/>
    <col min="39" max="39" width="7.85546875" style="7" bestFit="1" customWidth="1"/>
    <col min="40" max="40" width="9.140625" style="7"/>
    <col min="41" max="43" width="7.5703125" style="7" bestFit="1" customWidth="1"/>
    <col min="44" max="44" width="14.28515625" style="7" bestFit="1" customWidth="1"/>
    <col min="45" max="45" width="8.42578125" style="7" bestFit="1" customWidth="1"/>
    <col min="46" max="46" width="6.5703125" style="7" bestFit="1" customWidth="1"/>
    <col min="47" max="48" width="7.5703125" style="7" bestFit="1" customWidth="1"/>
    <col min="49" max="49" width="7.85546875" style="7" bestFit="1" customWidth="1"/>
    <col min="50" max="16384" width="9.140625" style="7"/>
  </cols>
  <sheetData>
    <row r="1" spans="1:49" s="45" customForma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15" t="s">
        <v>0</v>
      </c>
      <c r="M1" s="315" t="s">
        <v>1</v>
      </c>
      <c r="N1" s="315" t="s">
        <v>2</v>
      </c>
      <c r="O1" s="315" t="s">
        <v>4</v>
      </c>
      <c r="P1" s="315" t="s">
        <v>5</v>
      </c>
      <c r="Q1" s="315" t="s">
        <v>18</v>
      </c>
      <c r="R1" s="315" t="s">
        <v>3</v>
      </c>
      <c r="S1" s="319" t="s">
        <v>8</v>
      </c>
      <c r="T1" s="46"/>
      <c r="U1" s="317">
        <v>2010</v>
      </c>
      <c r="V1" s="315" t="s">
        <v>0</v>
      </c>
      <c r="W1" s="315" t="s">
        <v>1</v>
      </c>
      <c r="X1" s="315" t="s">
        <v>2</v>
      </c>
      <c r="Y1" s="315" t="s">
        <v>4</v>
      </c>
      <c r="Z1" s="315" t="s">
        <v>5</v>
      </c>
      <c r="AA1" s="315" t="s">
        <v>18</v>
      </c>
      <c r="AB1" s="315" t="s">
        <v>3</v>
      </c>
      <c r="AC1" s="319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17">
        <v>2012</v>
      </c>
      <c r="AP1" s="315" t="s">
        <v>0</v>
      </c>
      <c r="AQ1" s="315" t="s">
        <v>1</v>
      </c>
      <c r="AR1" s="315" t="s">
        <v>2</v>
      </c>
      <c r="AS1" s="315" t="s">
        <v>4</v>
      </c>
      <c r="AT1" s="315" t="s">
        <v>5</v>
      </c>
      <c r="AU1" s="315" t="s">
        <v>18</v>
      </c>
      <c r="AV1" s="315" t="s">
        <v>3</v>
      </c>
      <c r="AW1" s="319" t="s">
        <v>8</v>
      </c>
    </row>
    <row r="2" spans="1:49" s="45" customForma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16"/>
      <c r="M2" s="316"/>
      <c r="N2" s="316"/>
      <c r="O2" s="316"/>
      <c r="P2" s="316"/>
      <c r="Q2" s="316"/>
      <c r="R2" s="316"/>
      <c r="S2" s="320"/>
      <c r="T2" s="46"/>
      <c r="U2" s="318"/>
      <c r="V2" s="316"/>
      <c r="W2" s="316"/>
      <c r="X2" s="316"/>
      <c r="Y2" s="316"/>
      <c r="Z2" s="316"/>
      <c r="AA2" s="316"/>
      <c r="AB2" s="316"/>
      <c r="AC2" s="320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18"/>
      <c r="AP2" s="316"/>
      <c r="AQ2" s="316"/>
      <c r="AR2" s="316"/>
      <c r="AS2" s="316"/>
      <c r="AT2" s="316"/>
      <c r="AU2" s="316"/>
      <c r="AV2" s="316"/>
      <c r="AW2" s="320"/>
    </row>
    <row r="3" spans="1:49" s="9" customFormat="1" ht="12.75" x14ac:dyDescent="0.2">
      <c r="A3" s="48" t="s">
        <v>24</v>
      </c>
      <c r="B3" s="50">
        <v>1778</v>
      </c>
      <c r="C3" s="50">
        <v>3428</v>
      </c>
      <c r="D3" s="50">
        <v>2936</v>
      </c>
      <c r="E3" s="50">
        <v>1739</v>
      </c>
      <c r="F3" s="50">
        <v>574</v>
      </c>
      <c r="G3" s="68">
        <f t="shared" ref="G3:G34" si="0">B3+C3+D3+E3+F3</f>
        <v>10455</v>
      </c>
      <c r="H3" s="50">
        <v>7849</v>
      </c>
      <c r="I3" s="51">
        <v>18304</v>
      </c>
      <c r="K3" s="48" t="s">
        <v>24</v>
      </c>
      <c r="L3" s="50">
        <v>1620</v>
      </c>
      <c r="M3" s="50">
        <v>4183</v>
      </c>
      <c r="N3" s="50">
        <v>3004</v>
      </c>
      <c r="O3" s="50">
        <v>1733</v>
      </c>
      <c r="P3" s="50">
        <v>750</v>
      </c>
      <c r="Q3" s="68">
        <f t="shared" ref="Q3:Q34" si="1">L3+M3+N3+O3+P3</f>
        <v>11290</v>
      </c>
      <c r="R3" s="50">
        <v>7233</v>
      </c>
      <c r="S3" s="51">
        <v>18523</v>
      </c>
      <c r="U3" s="48" t="s">
        <v>24</v>
      </c>
      <c r="V3" s="50">
        <v>1691</v>
      </c>
      <c r="W3" s="50">
        <v>3193</v>
      </c>
      <c r="X3" s="50">
        <v>2978</v>
      </c>
      <c r="Y3" s="50">
        <v>1535</v>
      </c>
      <c r="Z3" s="50">
        <v>740</v>
      </c>
      <c r="AA3" s="59">
        <f t="shared" ref="AA3:AA34" si="2">V3+W3+X3+Y3+Z3</f>
        <v>10137</v>
      </c>
      <c r="AB3" s="50">
        <v>6553</v>
      </c>
      <c r="AC3" s="51">
        <v>16690</v>
      </c>
      <c r="AE3" s="48" t="s">
        <v>24</v>
      </c>
      <c r="AF3" s="50">
        <v>1830</v>
      </c>
      <c r="AG3" s="50">
        <v>3195</v>
      </c>
      <c r="AH3" s="50">
        <v>3250</v>
      </c>
      <c r="AI3" s="50">
        <v>1520</v>
      </c>
      <c r="AJ3" s="50">
        <v>852</v>
      </c>
      <c r="AK3" s="59">
        <f t="shared" ref="AK3:AK34" si="3">AF3+AG3+AH3+AI3+AJ3</f>
        <v>10647</v>
      </c>
      <c r="AL3" s="50">
        <v>7045</v>
      </c>
      <c r="AM3" s="51">
        <v>17692</v>
      </c>
      <c r="AO3" s="43" t="s">
        <v>24</v>
      </c>
      <c r="AP3" s="50">
        <v>1810</v>
      </c>
      <c r="AQ3" s="50">
        <v>3155</v>
      </c>
      <c r="AR3" s="50">
        <v>3691</v>
      </c>
      <c r="AS3" s="50">
        <v>1216</v>
      </c>
      <c r="AT3" s="50">
        <v>857</v>
      </c>
      <c r="AU3" s="59">
        <f t="shared" ref="AU3:AU66" si="4">SUM(AP3:AT3)</f>
        <v>10729</v>
      </c>
      <c r="AV3" s="50">
        <v>6295</v>
      </c>
      <c r="AW3" s="51">
        <v>17024</v>
      </c>
    </row>
    <row r="4" spans="1:49" s="9" customFormat="1" ht="12.75" x14ac:dyDescent="0.2">
      <c r="A4" s="48" t="s">
        <v>25</v>
      </c>
      <c r="B4" s="50">
        <v>170</v>
      </c>
      <c r="C4" s="50">
        <v>98</v>
      </c>
      <c r="D4" s="47"/>
      <c r="E4" s="50">
        <v>5</v>
      </c>
      <c r="F4" s="50">
        <v>334</v>
      </c>
      <c r="G4" s="68">
        <f t="shared" si="0"/>
        <v>607</v>
      </c>
      <c r="H4" s="50">
        <v>8973</v>
      </c>
      <c r="I4" s="51">
        <v>9580</v>
      </c>
      <c r="K4" s="48" t="s">
        <v>25</v>
      </c>
      <c r="L4" s="50">
        <v>152</v>
      </c>
      <c r="M4" s="50">
        <v>69</v>
      </c>
      <c r="N4" s="47"/>
      <c r="O4" s="50">
        <v>3</v>
      </c>
      <c r="P4" s="50">
        <v>301</v>
      </c>
      <c r="Q4" s="68">
        <f t="shared" si="1"/>
        <v>525</v>
      </c>
      <c r="R4" s="50">
        <v>8738</v>
      </c>
      <c r="S4" s="51">
        <v>9263</v>
      </c>
      <c r="U4" s="48" t="s">
        <v>25</v>
      </c>
      <c r="V4" s="50">
        <v>183</v>
      </c>
      <c r="W4" s="50">
        <v>112</v>
      </c>
      <c r="X4" s="47"/>
      <c r="Y4" s="50">
        <v>6</v>
      </c>
      <c r="Z4" s="50">
        <v>286</v>
      </c>
      <c r="AA4" s="59">
        <f t="shared" si="2"/>
        <v>587</v>
      </c>
      <c r="AB4" s="50">
        <v>8404</v>
      </c>
      <c r="AC4" s="51">
        <v>8991</v>
      </c>
      <c r="AE4" s="48" t="s">
        <v>25</v>
      </c>
      <c r="AF4" s="50">
        <v>167</v>
      </c>
      <c r="AG4" s="50">
        <v>214</v>
      </c>
      <c r="AH4" s="47"/>
      <c r="AI4" s="50">
        <v>10</v>
      </c>
      <c r="AJ4" s="50">
        <v>328</v>
      </c>
      <c r="AK4" s="59">
        <f t="shared" si="3"/>
        <v>719</v>
      </c>
      <c r="AL4" s="50">
        <v>8539</v>
      </c>
      <c r="AM4" s="51">
        <v>9258</v>
      </c>
      <c r="AO4" s="43" t="s">
        <v>25</v>
      </c>
      <c r="AP4" s="50">
        <v>133</v>
      </c>
      <c r="AQ4" s="50">
        <v>232</v>
      </c>
      <c r="AR4" s="50"/>
      <c r="AS4" s="50">
        <v>8</v>
      </c>
      <c r="AT4" s="50">
        <v>379</v>
      </c>
      <c r="AU4" s="59">
        <f t="shared" si="4"/>
        <v>752</v>
      </c>
      <c r="AV4" s="50">
        <v>8465</v>
      </c>
      <c r="AW4" s="51">
        <v>9217</v>
      </c>
    </row>
    <row r="5" spans="1:49" s="9" customFormat="1" ht="12.75" x14ac:dyDescent="0.2">
      <c r="A5" s="48" t="s">
        <v>26</v>
      </c>
      <c r="B5" s="50">
        <v>335</v>
      </c>
      <c r="C5" s="50">
        <v>836</v>
      </c>
      <c r="D5" s="50">
        <v>496</v>
      </c>
      <c r="E5" s="50">
        <v>39</v>
      </c>
      <c r="F5" s="50">
        <v>378</v>
      </c>
      <c r="G5" s="68">
        <f t="shared" si="0"/>
        <v>2084</v>
      </c>
      <c r="H5" s="47"/>
      <c r="I5" s="51">
        <v>2084</v>
      </c>
      <c r="K5" s="48" t="s">
        <v>26</v>
      </c>
      <c r="L5" s="50">
        <v>372</v>
      </c>
      <c r="M5" s="50">
        <v>909</v>
      </c>
      <c r="N5" s="50">
        <v>500</v>
      </c>
      <c r="O5" s="50">
        <v>67</v>
      </c>
      <c r="P5" s="50">
        <v>444</v>
      </c>
      <c r="Q5" s="68">
        <f t="shared" si="1"/>
        <v>2292</v>
      </c>
      <c r="R5" s="47"/>
      <c r="S5" s="51">
        <v>2292</v>
      </c>
      <c r="U5" s="48" t="s">
        <v>26</v>
      </c>
      <c r="V5" s="50">
        <v>345</v>
      </c>
      <c r="W5" s="50">
        <v>751</v>
      </c>
      <c r="X5" s="50">
        <v>625</v>
      </c>
      <c r="Y5" s="50">
        <v>79</v>
      </c>
      <c r="Z5" s="50">
        <v>455</v>
      </c>
      <c r="AA5" s="59">
        <f t="shared" si="2"/>
        <v>2255</v>
      </c>
      <c r="AB5" s="47"/>
      <c r="AC5" s="51">
        <v>2255</v>
      </c>
      <c r="AE5" s="48" t="s">
        <v>26</v>
      </c>
      <c r="AF5" s="50">
        <v>326</v>
      </c>
      <c r="AG5" s="50">
        <v>739</v>
      </c>
      <c r="AH5" s="50">
        <v>625</v>
      </c>
      <c r="AI5" s="50">
        <v>80</v>
      </c>
      <c r="AJ5" s="50">
        <v>445</v>
      </c>
      <c r="AK5" s="59">
        <f t="shared" si="3"/>
        <v>2215</v>
      </c>
      <c r="AL5" s="47"/>
      <c r="AM5" s="51">
        <v>2215</v>
      </c>
      <c r="AO5" s="43" t="s">
        <v>26</v>
      </c>
      <c r="AP5" s="50">
        <v>313</v>
      </c>
      <c r="AQ5" s="50">
        <v>689</v>
      </c>
      <c r="AR5" s="50">
        <v>610</v>
      </c>
      <c r="AS5" s="50">
        <v>96</v>
      </c>
      <c r="AT5" s="50">
        <v>439</v>
      </c>
      <c r="AU5" s="59">
        <f t="shared" si="4"/>
        <v>2147</v>
      </c>
      <c r="AV5" s="50"/>
      <c r="AW5" s="51">
        <v>2147</v>
      </c>
    </row>
    <row r="6" spans="1:49" s="9" customFormat="1" ht="12.75" x14ac:dyDescent="0.2">
      <c r="A6" s="48" t="s">
        <v>27</v>
      </c>
      <c r="B6" s="50">
        <v>0</v>
      </c>
      <c r="C6" s="47"/>
      <c r="D6" s="50">
        <v>13</v>
      </c>
      <c r="E6" s="50"/>
      <c r="F6" s="50"/>
      <c r="G6" s="68">
        <f t="shared" si="0"/>
        <v>13</v>
      </c>
      <c r="H6" s="47"/>
      <c r="I6" s="51">
        <v>13</v>
      </c>
      <c r="K6" s="48" t="s">
        <v>27</v>
      </c>
      <c r="L6" s="50">
        <v>0</v>
      </c>
      <c r="M6" s="47"/>
      <c r="N6" s="47"/>
      <c r="O6" s="50"/>
      <c r="P6" s="50"/>
      <c r="Q6" s="68">
        <f t="shared" si="1"/>
        <v>0</v>
      </c>
      <c r="R6" s="47"/>
      <c r="S6" s="51">
        <v>0</v>
      </c>
      <c r="U6" s="48" t="s">
        <v>27</v>
      </c>
      <c r="V6" s="50">
        <v>4</v>
      </c>
      <c r="W6" s="47"/>
      <c r="X6" s="47"/>
      <c r="Y6" s="50"/>
      <c r="Z6" s="50"/>
      <c r="AA6" s="59">
        <f t="shared" si="2"/>
        <v>4</v>
      </c>
      <c r="AB6" s="47"/>
      <c r="AC6" s="51">
        <v>4</v>
      </c>
      <c r="AE6" s="48" t="s">
        <v>27</v>
      </c>
      <c r="AF6" s="50">
        <v>3</v>
      </c>
      <c r="AG6" s="47"/>
      <c r="AH6" s="47"/>
      <c r="AI6" s="50"/>
      <c r="AJ6" s="50"/>
      <c r="AK6" s="59">
        <f t="shared" si="3"/>
        <v>3</v>
      </c>
      <c r="AL6" s="47"/>
      <c r="AM6" s="51">
        <v>3</v>
      </c>
      <c r="AO6" s="43" t="s">
        <v>27</v>
      </c>
      <c r="AP6" s="50">
        <v>1</v>
      </c>
      <c r="AQ6" s="50"/>
      <c r="AR6" s="50"/>
      <c r="AS6" s="50"/>
      <c r="AT6" s="50"/>
      <c r="AU6" s="59">
        <f t="shared" si="4"/>
        <v>1</v>
      </c>
      <c r="AV6" s="50"/>
      <c r="AW6" s="51">
        <v>1</v>
      </c>
    </row>
    <row r="7" spans="1:49" s="9" customFormat="1" ht="12.75" x14ac:dyDescent="0.2">
      <c r="A7" s="48" t="s">
        <v>108</v>
      </c>
      <c r="B7" s="50"/>
      <c r="C7" s="47"/>
      <c r="D7" s="47"/>
      <c r="E7" s="50"/>
      <c r="F7" s="50"/>
      <c r="G7" s="68">
        <f t="shared" si="0"/>
        <v>0</v>
      </c>
      <c r="H7" s="50">
        <v>44</v>
      </c>
      <c r="I7" s="51">
        <v>44</v>
      </c>
      <c r="K7" s="48" t="s">
        <v>108</v>
      </c>
      <c r="L7" s="50"/>
      <c r="M7" s="47"/>
      <c r="N7" s="50">
        <v>14</v>
      </c>
      <c r="O7" s="50"/>
      <c r="P7" s="50"/>
      <c r="Q7" s="68">
        <f t="shared" si="1"/>
        <v>14</v>
      </c>
      <c r="R7" s="50">
        <v>46</v>
      </c>
      <c r="S7" s="51">
        <v>60</v>
      </c>
      <c r="U7" s="48" t="s">
        <v>108</v>
      </c>
      <c r="V7" s="50">
        <v>1</v>
      </c>
      <c r="W7" s="47"/>
      <c r="X7" s="47"/>
      <c r="Y7" s="50"/>
      <c r="Z7" s="50"/>
      <c r="AA7" s="59">
        <f t="shared" si="2"/>
        <v>1</v>
      </c>
      <c r="AB7" s="50">
        <v>64</v>
      </c>
      <c r="AC7" s="51">
        <v>65</v>
      </c>
      <c r="AE7" s="48" t="s">
        <v>108</v>
      </c>
      <c r="AF7" s="50">
        <v>1</v>
      </c>
      <c r="AG7" s="50">
        <v>13</v>
      </c>
      <c r="AH7" s="50">
        <v>57</v>
      </c>
      <c r="AI7" s="50"/>
      <c r="AJ7" s="50"/>
      <c r="AK7" s="59">
        <f t="shared" si="3"/>
        <v>71</v>
      </c>
      <c r="AL7" s="50">
        <v>46</v>
      </c>
      <c r="AM7" s="51">
        <v>117</v>
      </c>
      <c r="AO7" s="43" t="s">
        <v>108</v>
      </c>
      <c r="AP7" s="50">
        <v>0</v>
      </c>
      <c r="AQ7" s="50">
        <v>11</v>
      </c>
      <c r="AR7" s="50">
        <v>111</v>
      </c>
      <c r="AS7" s="50"/>
      <c r="AT7" s="50"/>
      <c r="AU7" s="59">
        <f t="shared" si="4"/>
        <v>122</v>
      </c>
      <c r="AV7" s="50">
        <v>3</v>
      </c>
      <c r="AW7" s="51">
        <v>125</v>
      </c>
    </row>
    <row r="8" spans="1:49" s="9" customFormat="1" ht="12.75" x14ac:dyDescent="0.2">
      <c r="A8" s="48" t="s">
        <v>28</v>
      </c>
      <c r="B8" s="50">
        <v>3</v>
      </c>
      <c r="C8" s="47"/>
      <c r="D8" s="47"/>
      <c r="E8" s="50"/>
      <c r="F8" s="50"/>
      <c r="G8" s="68">
        <f t="shared" si="0"/>
        <v>3</v>
      </c>
      <c r="H8" s="47"/>
      <c r="I8" s="51">
        <v>3</v>
      </c>
      <c r="K8" s="48" t="s">
        <v>28</v>
      </c>
      <c r="L8" s="50">
        <v>3</v>
      </c>
      <c r="M8" s="47"/>
      <c r="N8" s="47"/>
      <c r="O8" s="50"/>
      <c r="P8" s="50"/>
      <c r="Q8" s="68">
        <f t="shared" si="1"/>
        <v>3</v>
      </c>
      <c r="R8" s="47"/>
      <c r="S8" s="51">
        <v>3</v>
      </c>
      <c r="U8" s="48" t="s">
        <v>28</v>
      </c>
      <c r="V8" s="50">
        <v>3</v>
      </c>
      <c r="W8" s="47"/>
      <c r="X8" s="47"/>
      <c r="Y8" s="50"/>
      <c r="Z8" s="50"/>
      <c r="AA8" s="59">
        <f t="shared" si="2"/>
        <v>3</v>
      </c>
      <c r="AB8" s="47"/>
      <c r="AC8" s="51">
        <v>3</v>
      </c>
      <c r="AE8" s="48" t="s">
        <v>28</v>
      </c>
      <c r="AF8" s="50">
        <v>3</v>
      </c>
      <c r="AG8" s="47"/>
      <c r="AH8" s="47"/>
      <c r="AI8" s="50"/>
      <c r="AJ8" s="50"/>
      <c r="AK8" s="59">
        <f t="shared" si="3"/>
        <v>3</v>
      </c>
      <c r="AL8" s="47"/>
      <c r="AM8" s="51">
        <v>3</v>
      </c>
      <c r="AO8" s="43" t="s">
        <v>28</v>
      </c>
      <c r="AP8" s="50">
        <v>1</v>
      </c>
      <c r="AQ8" s="50"/>
      <c r="AR8" s="50"/>
      <c r="AS8" s="50"/>
      <c r="AT8" s="50"/>
      <c r="AU8" s="59">
        <f t="shared" si="4"/>
        <v>1</v>
      </c>
      <c r="AV8" s="50"/>
      <c r="AW8" s="51">
        <v>1</v>
      </c>
    </row>
    <row r="9" spans="1:49" s="9" customFormat="1" ht="12.75" x14ac:dyDescent="0.2">
      <c r="A9" s="48" t="s">
        <v>29</v>
      </c>
      <c r="B9" s="50">
        <v>212</v>
      </c>
      <c r="C9" s="50">
        <v>1194</v>
      </c>
      <c r="D9" s="50">
        <v>1470</v>
      </c>
      <c r="E9" s="50">
        <v>4</v>
      </c>
      <c r="F9" s="50">
        <v>102</v>
      </c>
      <c r="G9" s="68">
        <f t="shared" si="0"/>
        <v>2982</v>
      </c>
      <c r="H9" s="50">
        <v>461</v>
      </c>
      <c r="I9" s="51">
        <v>3443</v>
      </c>
      <c r="K9" s="48" t="s">
        <v>29</v>
      </c>
      <c r="L9" s="50">
        <v>233</v>
      </c>
      <c r="M9" s="50">
        <v>1325</v>
      </c>
      <c r="N9" s="50">
        <v>1385</v>
      </c>
      <c r="O9" s="50">
        <v>3</v>
      </c>
      <c r="P9" s="50">
        <v>73</v>
      </c>
      <c r="Q9" s="68">
        <f t="shared" si="1"/>
        <v>3019</v>
      </c>
      <c r="R9" s="50">
        <v>95</v>
      </c>
      <c r="S9" s="51">
        <v>3114</v>
      </c>
      <c r="U9" s="48" t="s">
        <v>29</v>
      </c>
      <c r="V9" s="50">
        <v>268</v>
      </c>
      <c r="W9" s="50">
        <v>883</v>
      </c>
      <c r="X9" s="50">
        <v>1186</v>
      </c>
      <c r="Y9" s="50">
        <v>2</v>
      </c>
      <c r="Z9" s="50">
        <v>152</v>
      </c>
      <c r="AA9" s="59">
        <f t="shared" si="2"/>
        <v>2491</v>
      </c>
      <c r="AB9" s="47"/>
      <c r="AC9" s="51">
        <v>2491</v>
      </c>
      <c r="AE9" s="48" t="s">
        <v>29</v>
      </c>
      <c r="AF9" s="50">
        <v>251</v>
      </c>
      <c r="AG9" s="50">
        <v>982</v>
      </c>
      <c r="AH9" s="50">
        <v>800</v>
      </c>
      <c r="AI9" s="50">
        <v>2</v>
      </c>
      <c r="AJ9" s="50">
        <v>133</v>
      </c>
      <c r="AK9" s="59">
        <f t="shared" si="3"/>
        <v>2168</v>
      </c>
      <c r="AL9" s="47"/>
      <c r="AM9" s="51">
        <v>2168</v>
      </c>
      <c r="AO9" s="43" t="s">
        <v>29</v>
      </c>
      <c r="AP9" s="50">
        <v>228</v>
      </c>
      <c r="AQ9" s="50">
        <v>880</v>
      </c>
      <c r="AR9" s="50">
        <v>766</v>
      </c>
      <c r="AS9" s="50">
        <v>1</v>
      </c>
      <c r="AT9" s="50">
        <v>121</v>
      </c>
      <c r="AU9" s="59">
        <f t="shared" si="4"/>
        <v>1996</v>
      </c>
      <c r="AV9" s="50"/>
      <c r="AW9" s="51">
        <v>1996</v>
      </c>
    </row>
    <row r="10" spans="1:49" s="9" customFormat="1" ht="12.75" x14ac:dyDescent="0.2">
      <c r="A10" s="48" t="s">
        <v>30</v>
      </c>
      <c r="B10" s="50">
        <v>3</v>
      </c>
      <c r="C10" s="47"/>
      <c r="D10" s="50">
        <v>222</v>
      </c>
      <c r="E10" s="50"/>
      <c r="F10" s="50"/>
      <c r="G10" s="68">
        <f t="shared" si="0"/>
        <v>225</v>
      </c>
      <c r="H10" s="50">
        <v>3508</v>
      </c>
      <c r="I10" s="51">
        <v>3733</v>
      </c>
      <c r="K10" s="48" t="s">
        <v>30</v>
      </c>
      <c r="L10" s="50">
        <v>11</v>
      </c>
      <c r="M10" s="47"/>
      <c r="N10" s="50">
        <v>257</v>
      </c>
      <c r="O10" s="50"/>
      <c r="P10" s="50">
        <v>3</v>
      </c>
      <c r="Q10" s="68">
        <f t="shared" si="1"/>
        <v>271</v>
      </c>
      <c r="R10" s="50">
        <v>3421</v>
      </c>
      <c r="S10" s="51">
        <v>3692</v>
      </c>
      <c r="U10" s="48" t="s">
        <v>30</v>
      </c>
      <c r="V10" s="50">
        <v>5</v>
      </c>
      <c r="W10" s="47"/>
      <c r="X10" s="50">
        <v>257</v>
      </c>
      <c r="Y10" s="50"/>
      <c r="Z10" s="50"/>
      <c r="AA10" s="59">
        <f t="shared" si="2"/>
        <v>262</v>
      </c>
      <c r="AB10" s="50">
        <v>3248</v>
      </c>
      <c r="AC10" s="51">
        <v>3510</v>
      </c>
      <c r="AE10" s="48" t="s">
        <v>30</v>
      </c>
      <c r="AF10" s="50">
        <v>7</v>
      </c>
      <c r="AG10" s="47"/>
      <c r="AH10" s="50">
        <v>252</v>
      </c>
      <c r="AI10" s="50"/>
      <c r="AJ10" s="50">
        <v>4</v>
      </c>
      <c r="AK10" s="59">
        <f t="shared" si="3"/>
        <v>263</v>
      </c>
      <c r="AL10" s="50">
        <v>2915</v>
      </c>
      <c r="AM10" s="51">
        <v>3178</v>
      </c>
      <c r="AO10" s="43" t="s">
        <v>30</v>
      </c>
      <c r="AP10" s="50">
        <v>6</v>
      </c>
      <c r="AQ10" s="50"/>
      <c r="AR10" s="50">
        <v>264</v>
      </c>
      <c r="AS10" s="50"/>
      <c r="AT10" s="50">
        <v>4</v>
      </c>
      <c r="AU10" s="59">
        <f t="shared" si="4"/>
        <v>274</v>
      </c>
      <c r="AV10" s="50">
        <v>2656</v>
      </c>
      <c r="AW10" s="51">
        <v>2930</v>
      </c>
    </row>
    <row r="11" spans="1:49" s="9" customFormat="1" ht="12.75" x14ac:dyDescent="0.2">
      <c r="A11" s="48" t="s">
        <v>31</v>
      </c>
      <c r="B11" s="50">
        <v>1680</v>
      </c>
      <c r="C11" s="50">
        <v>7780</v>
      </c>
      <c r="D11" s="50">
        <v>6877</v>
      </c>
      <c r="E11" s="50">
        <v>389</v>
      </c>
      <c r="F11" s="50">
        <v>5131</v>
      </c>
      <c r="G11" s="68">
        <f t="shared" si="0"/>
        <v>21857</v>
      </c>
      <c r="H11" s="50">
        <v>23040</v>
      </c>
      <c r="I11" s="51">
        <v>44897</v>
      </c>
      <c r="K11" s="48" t="s">
        <v>31</v>
      </c>
      <c r="L11" s="50">
        <v>1695</v>
      </c>
      <c r="M11" s="50">
        <v>8438</v>
      </c>
      <c r="N11" s="50">
        <v>6484</v>
      </c>
      <c r="O11" s="50">
        <v>406</v>
      </c>
      <c r="P11" s="50">
        <v>4953</v>
      </c>
      <c r="Q11" s="68">
        <f t="shared" si="1"/>
        <v>21976</v>
      </c>
      <c r="R11" s="50">
        <v>22614</v>
      </c>
      <c r="S11" s="51">
        <v>44590</v>
      </c>
      <c r="U11" s="48" t="s">
        <v>31</v>
      </c>
      <c r="V11" s="50">
        <v>1872</v>
      </c>
      <c r="W11" s="50">
        <v>8762</v>
      </c>
      <c r="X11" s="50">
        <v>6838</v>
      </c>
      <c r="Y11" s="50">
        <v>385</v>
      </c>
      <c r="Z11" s="50">
        <v>5494</v>
      </c>
      <c r="AA11" s="59">
        <f t="shared" si="2"/>
        <v>23351</v>
      </c>
      <c r="AB11" s="50">
        <v>20737</v>
      </c>
      <c r="AC11" s="51">
        <v>44088</v>
      </c>
      <c r="AE11" s="48" t="s">
        <v>31</v>
      </c>
      <c r="AF11" s="50">
        <v>2066</v>
      </c>
      <c r="AG11" s="50">
        <v>9221</v>
      </c>
      <c r="AH11" s="50">
        <v>6582</v>
      </c>
      <c r="AI11" s="50">
        <v>469</v>
      </c>
      <c r="AJ11" s="50">
        <v>5199</v>
      </c>
      <c r="AK11" s="59">
        <f t="shared" si="3"/>
        <v>23537</v>
      </c>
      <c r="AL11" s="50">
        <v>20459</v>
      </c>
      <c r="AM11" s="51">
        <v>43996</v>
      </c>
      <c r="AO11" s="43" t="s">
        <v>31</v>
      </c>
      <c r="AP11" s="50">
        <v>2009</v>
      </c>
      <c r="AQ11" s="50">
        <v>8134</v>
      </c>
      <c r="AR11" s="50">
        <v>7120</v>
      </c>
      <c r="AS11" s="50">
        <v>361</v>
      </c>
      <c r="AT11" s="50">
        <v>5235</v>
      </c>
      <c r="AU11" s="59">
        <f t="shared" si="4"/>
        <v>22859</v>
      </c>
      <c r="AV11" s="50">
        <v>20921</v>
      </c>
      <c r="AW11" s="51">
        <v>43780</v>
      </c>
    </row>
    <row r="12" spans="1:49" s="9" customFormat="1" ht="12.75" x14ac:dyDescent="0.2">
      <c r="A12" s="48" t="s">
        <v>32</v>
      </c>
      <c r="B12" s="50">
        <v>231</v>
      </c>
      <c r="C12" s="50">
        <v>875</v>
      </c>
      <c r="D12" s="50">
        <v>1158</v>
      </c>
      <c r="E12" s="50">
        <v>59</v>
      </c>
      <c r="F12" s="50">
        <v>106</v>
      </c>
      <c r="G12" s="68">
        <f t="shared" si="0"/>
        <v>2429</v>
      </c>
      <c r="H12" s="50">
        <v>3959</v>
      </c>
      <c r="I12" s="51">
        <v>6388</v>
      </c>
      <c r="K12" s="48" t="s">
        <v>32</v>
      </c>
      <c r="L12" s="50">
        <v>283</v>
      </c>
      <c r="M12" s="50">
        <v>723</v>
      </c>
      <c r="N12" s="50">
        <v>1152</v>
      </c>
      <c r="O12" s="50">
        <v>43</v>
      </c>
      <c r="P12" s="50">
        <v>63</v>
      </c>
      <c r="Q12" s="68">
        <f t="shared" si="1"/>
        <v>2264</v>
      </c>
      <c r="R12" s="50">
        <v>3810</v>
      </c>
      <c r="S12" s="51">
        <v>6074</v>
      </c>
      <c r="U12" s="48" t="s">
        <v>32</v>
      </c>
      <c r="V12" s="50">
        <v>341</v>
      </c>
      <c r="W12" s="50">
        <v>565</v>
      </c>
      <c r="X12" s="50">
        <v>1453</v>
      </c>
      <c r="Y12" s="50">
        <v>104</v>
      </c>
      <c r="Z12" s="50">
        <v>145</v>
      </c>
      <c r="AA12" s="59">
        <f t="shared" si="2"/>
        <v>2608</v>
      </c>
      <c r="AB12" s="50">
        <v>3922</v>
      </c>
      <c r="AC12" s="51">
        <v>6530</v>
      </c>
      <c r="AE12" s="48" t="s">
        <v>32</v>
      </c>
      <c r="AF12" s="50">
        <v>302</v>
      </c>
      <c r="AG12" s="50">
        <v>597</v>
      </c>
      <c r="AH12" s="50">
        <v>1307</v>
      </c>
      <c r="AI12" s="50">
        <v>95</v>
      </c>
      <c r="AJ12" s="50">
        <v>179</v>
      </c>
      <c r="AK12" s="59">
        <f t="shared" si="3"/>
        <v>2480</v>
      </c>
      <c r="AL12" s="50">
        <v>3775</v>
      </c>
      <c r="AM12" s="51">
        <v>6255</v>
      </c>
      <c r="AO12" s="43" t="s">
        <v>32</v>
      </c>
      <c r="AP12" s="50">
        <v>324</v>
      </c>
      <c r="AQ12" s="50">
        <v>724</v>
      </c>
      <c r="AR12" s="50">
        <v>1047</v>
      </c>
      <c r="AS12" s="50">
        <v>98</v>
      </c>
      <c r="AT12" s="50">
        <v>192</v>
      </c>
      <c r="AU12" s="59">
        <f t="shared" si="4"/>
        <v>2385</v>
      </c>
      <c r="AV12" s="50">
        <v>3638</v>
      </c>
      <c r="AW12" s="51">
        <v>6023</v>
      </c>
    </row>
    <row r="13" spans="1:49" s="9" customFormat="1" ht="12.75" x14ac:dyDescent="0.2">
      <c r="A13" s="48" t="s">
        <v>33</v>
      </c>
      <c r="B13" s="50"/>
      <c r="C13" s="47"/>
      <c r="D13" s="50">
        <v>0</v>
      </c>
      <c r="E13" s="50">
        <v>0</v>
      </c>
      <c r="F13" s="50"/>
      <c r="G13" s="68">
        <f t="shared" si="0"/>
        <v>0</v>
      </c>
      <c r="H13" s="50">
        <v>847</v>
      </c>
      <c r="I13" s="51">
        <v>847</v>
      </c>
      <c r="K13" s="48" t="s">
        <v>33</v>
      </c>
      <c r="L13" s="50">
        <v>0</v>
      </c>
      <c r="M13" s="47"/>
      <c r="N13" s="47"/>
      <c r="O13" s="50"/>
      <c r="P13" s="50"/>
      <c r="Q13" s="68">
        <f t="shared" si="1"/>
        <v>0</v>
      </c>
      <c r="R13" s="50">
        <v>713</v>
      </c>
      <c r="S13" s="51">
        <v>713</v>
      </c>
      <c r="U13" s="48" t="s">
        <v>33</v>
      </c>
      <c r="V13" s="50">
        <v>0</v>
      </c>
      <c r="W13" s="47"/>
      <c r="X13" s="50">
        <v>182</v>
      </c>
      <c r="Y13" s="50"/>
      <c r="Z13" s="50"/>
      <c r="AA13" s="59">
        <f t="shared" si="2"/>
        <v>182</v>
      </c>
      <c r="AB13" s="50">
        <v>538</v>
      </c>
      <c r="AC13" s="51">
        <v>720</v>
      </c>
      <c r="AE13" s="48" t="s">
        <v>33</v>
      </c>
      <c r="AF13" s="50">
        <v>0</v>
      </c>
      <c r="AG13" s="47"/>
      <c r="AH13" s="50">
        <v>161</v>
      </c>
      <c r="AI13" s="50"/>
      <c r="AJ13" s="50"/>
      <c r="AK13" s="59">
        <f t="shared" si="3"/>
        <v>161</v>
      </c>
      <c r="AL13" s="50">
        <v>519</v>
      </c>
      <c r="AM13" s="51">
        <v>680</v>
      </c>
      <c r="AO13" s="43" t="s">
        <v>33</v>
      </c>
      <c r="AP13" s="50"/>
      <c r="AQ13" s="50">
        <v>29</v>
      </c>
      <c r="AR13" s="50">
        <v>181</v>
      </c>
      <c r="AS13" s="50"/>
      <c r="AT13" s="50"/>
      <c r="AU13" s="59">
        <f t="shared" si="4"/>
        <v>210</v>
      </c>
      <c r="AV13" s="50">
        <v>524</v>
      </c>
      <c r="AW13" s="51">
        <v>734</v>
      </c>
    </row>
    <row r="14" spans="1:49" s="9" customFormat="1" ht="12.75" x14ac:dyDescent="0.2">
      <c r="A14" s="48" t="s">
        <v>34</v>
      </c>
      <c r="B14" s="50">
        <v>337</v>
      </c>
      <c r="C14" s="50">
        <v>1775</v>
      </c>
      <c r="D14" s="50">
        <v>1843</v>
      </c>
      <c r="E14" s="50">
        <v>1</v>
      </c>
      <c r="F14" s="50">
        <v>321</v>
      </c>
      <c r="G14" s="68">
        <f t="shared" si="0"/>
        <v>4277</v>
      </c>
      <c r="H14" s="50">
        <v>749</v>
      </c>
      <c r="I14" s="51">
        <v>5026</v>
      </c>
      <c r="K14" s="48" t="s">
        <v>34</v>
      </c>
      <c r="L14" s="50">
        <v>364</v>
      </c>
      <c r="M14" s="50">
        <v>1488</v>
      </c>
      <c r="N14" s="50">
        <v>1798</v>
      </c>
      <c r="O14" s="50"/>
      <c r="P14" s="50">
        <v>224</v>
      </c>
      <c r="Q14" s="68">
        <f t="shared" si="1"/>
        <v>3874</v>
      </c>
      <c r="R14" s="50">
        <v>309</v>
      </c>
      <c r="S14" s="51">
        <v>4183</v>
      </c>
      <c r="U14" s="48" t="s">
        <v>34</v>
      </c>
      <c r="V14" s="50">
        <v>327</v>
      </c>
      <c r="W14" s="50">
        <v>1374</v>
      </c>
      <c r="X14" s="50">
        <v>2107</v>
      </c>
      <c r="Y14" s="50">
        <v>1</v>
      </c>
      <c r="Z14" s="50">
        <v>230</v>
      </c>
      <c r="AA14" s="59">
        <f t="shared" si="2"/>
        <v>4039</v>
      </c>
      <c r="AB14" s="47"/>
      <c r="AC14" s="51">
        <v>4039</v>
      </c>
      <c r="AE14" s="48" t="s">
        <v>34</v>
      </c>
      <c r="AF14" s="50">
        <v>324</v>
      </c>
      <c r="AG14" s="50">
        <v>1599</v>
      </c>
      <c r="AH14" s="50">
        <v>1858</v>
      </c>
      <c r="AI14" s="50">
        <v>1</v>
      </c>
      <c r="AJ14" s="50">
        <v>214</v>
      </c>
      <c r="AK14" s="59">
        <f t="shared" si="3"/>
        <v>3996</v>
      </c>
      <c r="AL14" s="47">
        <v>4426.5</v>
      </c>
      <c r="AM14" s="51">
        <v>3996</v>
      </c>
      <c r="AO14" s="43" t="s">
        <v>34</v>
      </c>
      <c r="AP14" s="50">
        <v>340</v>
      </c>
      <c r="AQ14" s="50">
        <v>1503</v>
      </c>
      <c r="AR14" s="50">
        <v>1435</v>
      </c>
      <c r="AS14" s="50">
        <v>9</v>
      </c>
      <c r="AT14" s="50">
        <v>188</v>
      </c>
      <c r="AU14" s="59">
        <f t="shared" si="4"/>
        <v>3475</v>
      </c>
      <c r="AV14" s="50"/>
      <c r="AW14" s="51">
        <v>3475</v>
      </c>
    </row>
    <row r="15" spans="1:49" s="9" customFormat="1" ht="12.75" x14ac:dyDescent="0.2">
      <c r="A15" s="48" t="s">
        <v>35</v>
      </c>
      <c r="B15" s="50">
        <v>597</v>
      </c>
      <c r="C15" s="50">
        <v>8171</v>
      </c>
      <c r="D15" s="50">
        <v>6458</v>
      </c>
      <c r="E15" s="50">
        <v>20</v>
      </c>
      <c r="F15" s="50">
        <v>846</v>
      </c>
      <c r="G15" s="68">
        <f t="shared" si="0"/>
        <v>16092</v>
      </c>
      <c r="H15" s="50">
        <v>4261</v>
      </c>
      <c r="I15" s="51">
        <v>20353</v>
      </c>
      <c r="K15" s="48" t="s">
        <v>35</v>
      </c>
      <c r="L15" s="50">
        <v>663</v>
      </c>
      <c r="M15" s="50">
        <v>6959</v>
      </c>
      <c r="N15" s="50">
        <v>6352</v>
      </c>
      <c r="O15" s="50">
        <v>18</v>
      </c>
      <c r="P15" s="50">
        <v>805</v>
      </c>
      <c r="Q15" s="68">
        <f t="shared" si="1"/>
        <v>14797</v>
      </c>
      <c r="R15" s="50">
        <v>3533</v>
      </c>
      <c r="S15" s="51">
        <v>18330</v>
      </c>
      <c r="U15" s="48" t="s">
        <v>35</v>
      </c>
      <c r="V15" s="50">
        <v>630</v>
      </c>
      <c r="W15" s="50">
        <v>7041</v>
      </c>
      <c r="X15" s="50">
        <v>5053</v>
      </c>
      <c r="Y15" s="50">
        <v>13</v>
      </c>
      <c r="Z15" s="50">
        <v>795</v>
      </c>
      <c r="AA15" s="59">
        <f t="shared" si="2"/>
        <v>13532</v>
      </c>
      <c r="AB15" s="50">
        <v>3925</v>
      </c>
      <c r="AC15" s="51">
        <v>17457</v>
      </c>
      <c r="AE15" s="48" t="s">
        <v>35</v>
      </c>
      <c r="AF15" s="50">
        <v>665</v>
      </c>
      <c r="AG15" s="50">
        <v>8660</v>
      </c>
      <c r="AH15" s="50">
        <v>5130</v>
      </c>
      <c r="AI15" s="50">
        <v>9</v>
      </c>
      <c r="AJ15" s="50">
        <v>765</v>
      </c>
      <c r="AK15" s="59">
        <f t="shared" si="3"/>
        <v>15229</v>
      </c>
      <c r="AL15" s="50">
        <v>2803</v>
      </c>
      <c r="AM15" s="51">
        <v>18032</v>
      </c>
      <c r="AO15" s="43" t="s">
        <v>35</v>
      </c>
      <c r="AP15" s="50">
        <v>620</v>
      </c>
      <c r="AQ15" s="50">
        <v>7744</v>
      </c>
      <c r="AR15" s="50">
        <v>3679</v>
      </c>
      <c r="AS15" s="50">
        <v>3</v>
      </c>
      <c r="AT15" s="50">
        <v>658</v>
      </c>
      <c r="AU15" s="59">
        <f t="shared" si="4"/>
        <v>12704</v>
      </c>
      <c r="AV15" s="50">
        <v>2545</v>
      </c>
      <c r="AW15" s="51">
        <v>15249</v>
      </c>
    </row>
    <row r="16" spans="1:49" s="9" customFormat="1" ht="12.75" x14ac:dyDescent="0.2">
      <c r="A16" s="48" t="s">
        <v>36</v>
      </c>
      <c r="B16" s="50">
        <v>156</v>
      </c>
      <c r="C16" s="50">
        <v>3939</v>
      </c>
      <c r="D16" s="50">
        <v>1995</v>
      </c>
      <c r="E16" s="50"/>
      <c r="F16" s="50">
        <v>116</v>
      </c>
      <c r="G16" s="68">
        <f t="shared" si="0"/>
        <v>6206</v>
      </c>
      <c r="H16" s="50">
        <v>2145</v>
      </c>
      <c r="I16" s="51">
        <v>8351</v>
      </c>
      <c r="K16" s="48" t="s">
        <v>36</v>
      </c>
      <c r="L16" s="50">
        <v>120</v>
      </c>
      <c r="M16" s="50">
        <v>3624</v>
      </c>
      <c r="N16" s="50">
        <v>1551</v>
      </c>
      <c r="O16" s="50"/>
      <c r="P16" s="50">
        <v>71</v>
      </c>
      <c r="Q16" s="68">
        <f t="shared" si="1"/>
        <v>5366</v>
      </c>
      <c r="R16" s="50">
        <v>2213</v>
      </c>
      <c r="S16" s="51">
        <v>7579</v>
      </c>
      <c r="U16" s="48" t="s">
        <v>36</v>
      </c>
      <c r="V16" s="50">
        <v>137</v>
      </c>
      <c r="W16" s="50">
        <v>2976</v>
      </c>
      <c r="X16" s="50">
        <v>2424</v>
      </c>
      <c r="Y16" s="50"/>
      <c r="Z16" s="50">
        <v>52</v>
      </c>
      <c r="AA16" s="59">
        <f t="shared" si="2"/>
        <v>5589</v>
      </c>
      <c r="AB16" s="50">
        <v>2705</v>
      </c>
      <c r="AC16" s="51">
        <v>8294</v>
      </c>
      <c r="AE16" s="48" t="s">
        <v>36</v>
      </c>
      <c r="AF16" s="50">
        <v>136</v>
      </c>
      <c r="AG16" s="50">
        <v>3054</v>
      </c>
      <c r="AH16" s="50">
        <v>2470</v>
      </c>
      <c r="AI16" s="50"/>
      <c r="AJ16" s="50">
        <v>61</v>
      </c>
      <c r="AK16" s="59">
        <f t="shared" si="3"/>
        <v>5721</v>
      </c>
      <c r="AL16" s="50">
        <v>2561</v>
      </c>
      <c r="AM16" s="51">
        <v>8282</v>
      </c>
      <c r="AO16" s="43" t="s">
        <v>36</v>
      </c>
      <c r="AP16" s="50">
        <v>98</v>
      </c>
      <c r="AQ16" s="50">
        <v>3158</v>
      </c>
      <c r="AR16" s="50">
        <v>2138</v>
      </c>
      <c r="AS16" s="50"/>
      <c r="AT16" s="50">
        <v>35</v>
      </c>
      <c r="AU16" s="59">
        <f t="shared" si="4"/>
        <v>5429</v>
      </c>
      <c r="AV16" s="50">
        <v>2933</v>
      </c>
      <c r="AW16" s="51">
        <v>8362</v>
      </c>
    </row>
    <row r="17" spans="1:49" s="9" customFormat="1" ht="12.75" x14ac:dyDescent="0.2">
      <c r="A17" s="48" t="s">
        <v>37</v>
      </c>
      <c r="B17" s="50">
        <v>1265</v>
      </c>
      <c r="C17" s="50">
        <v>4673</v>
      </c>
      <c r="D17" s="50">
        <v>4389</v>
      </c>
      <c r="E17" s="50">
        <v>33</v>
      </c>
      <c r="F17" s="50">
        <v>1547</v>
      </c>
      <c r="G17" s="68">
        <f t="shared" si="0"/>
        <v>11907</v>
      </c>
      <c r="H17" s="50">
        <v>1559</v>
      </c>
      <c r="I17" s="51">
        <v>13466</v>
      </c>
      <c r="K17" s="48" t="s">
        <v>37</v>
      </c>
      <c r="L17" s="50">
        <v>1301</v>
      </c>
      <c r="M17" s="50">
        <v>3820</v>
      </c>
      <c r="N17" s="50">
        <v>4605</v>
      </c>
      <c r="O17" s="50">
        <v>18</v>
      </c>
      <c r="P17" s="50">
        <v>1473</v>
      </c>
      <c r="Q17" s="68">
        <f t="shared" si="1"/>
        <v>11217</v>
      </c>
      <c r="R17" s="50">
        <v>645</v>
      </c>
      <c r="S17" s="51">
        <v>11862</v>
      </c>
      <c r="U17" s="48" t="s">
        <v>37</v>
      </c>
      <c r="V17" s="50">
        <v>1180</v>
      </c>
      <c r="W17" s="50">
        <v>4085</v>
      </c>
      <c r="X17" s="50">
        <v>3925</v>
      </c>
      <c r="Y17" s="50">
        <v>26</v>
      </c>
      <c r="Z17" s="50">
        <v>1222</v>
      </c>
      <c r="AA17" s="59">
        <f t="shared" si="2"/>
        <v>10438</v>
      </c>
      <c r="AB17" s="50">
        <v>987</v>
      </c>
      <c r="AC17" s="51">
        <v>11425</v>
      </c>
      <c r="AE17" s="48" t="s">
        <v>37</v>
      </c>
      <c r="AF17" s="50">
        <v>1228</v>
      </c>
      <c r="AG17" s="50">
        <v>4713</v>
      </c>
      <c r="AH17" s="50">
        <v>3716</v>
      </c>
      <c r="AI17" s="50">
        <v>28</v>
      </c>
      <c r="AJ17" s="50">
        <v>1249</v>
      </c>
      <c r="AK17" s="59">
        <f t="shared" si="3"/>
        <v>10934</v>
      </c>
      <c r="AL17" s="50">
        <v>1200</v>
      </c>
      <c r="AM17" s="51">
        <v>12134</v>
      </c>
      <c r="AO17" s="43" t="s">
        <v>37</v>
      </c>
      <c r="AP17" s="50">
        <v>1207</v>
      </c>
      <c r="AQ17" s="50">
        <v>5268</v>
      </c>
      <c r="AR17" s="50">
        <v>2853</v>
      </c>
      <c r="AS17" s="50">
        <v>20</v>
      </c>
      <c r="AT17" s="50">
        <v>1257</v>
      </c>
      <c r="AU17" s="59">
        <f t="shared" si="4"/>
        <v>10605</v>
      </c>
      <c r="AV17" s="50">
        <v>1321</v>
      </c>
      <c r="AW17" s="51">
        <v>11926</v>
      </c>
    </row>
    <row r="18" spans="1:49" s="9" customFormat="1" ht="12.75" x14ac:dyDescent="0.2">
      <c r="A18" s="48" t="s">
        <v>38</v>
      </c>
      <c r="B18" s="50">
        <v>221</v>
      </c>
      <c r="C18" s="50">
        <v>1065</v>
      </c>
      <c r="D18" s="50">
        <v>1234</v>
      </c>
      <c r="E18" s="50">
        <v>1</v>
      </c>
      <c r="F18" s="50">
        <v>147</v>
      </c>
      <c r="G18" s="68">
        <f t="shared" si="0"/>
        <v>2668</v>
      </c>
      <c r="H18" s="50">
        <v>2705</v>
      </c>
      <c r="I18" s="51">
        <v>5373</v>
      </c>
      <c r="K18" s="48" t="s">
        <v>38</v>
      </c>
      <c r="L18" s="50">
        <v>256</v>
      </c>
      <c r="M18" s="50">
        <v>1357</v>
      </c>
      <c r="N18" s="50">
        <v>1207</v>
      </c>
      <c r="O18" s="50">
        <v>1</v>
      </c>
      <c r="P18" s="50">
        <v>145</v>
      </c>
      <c r="Q18" s="68">
        <f t="shared" si="1"/>
        <v>2966</v>
      </c>
      <c r="R18" s="50">
        <v>2316</v>
      </c>
      <c r="S18" s="51">
        <v>5282</v>
      </c>
      <c r="U18" s="48" t="s">
        <v>38</v>
      </c>
      <c r="V18" s="50">
        <v>206</v>
      </c>
      <c r="W18" s="50">
        <v>921</v>
      </c>
      <c r="X18" s="50">
        <v>1122</v>
      </c>
      <c r="Y18" s="50">
        <v>1</v>
      </c>
      <c r="Z18" s="50">
        <v>98</v>
      </c>
      <c r="AA18" s="59">
        <f t="shared" si="2"/>
        <v>2348</v>
      </c>
      <c r="AB18" s="50">
        <v>1235</v>
      </c>
      <c r="AC18" s="51">
        <v>3583</v>
      </c>
      <c r="AE18" s="48" t="s">
        <v>38</v>
      </c>
      <c r="AF18" s="50">
        <v>242</v>
      </c>
      <c r="AG18" s="50">
        <v>1051</v>
      </c>
      <c r="AH18" s="50">
        <v>1364</v>
      </c>
      <c r="AI18" s="50">
        <v>0</v>
      </c>
      <c r="AJ18" s="50">
        <v>77</v>
      </c>
      <c r="AK18" s="59">
        <f t="shared" si="3"/>
        <v>2734</v>
      </c>
      <c r="AL18" s="50">
        <v>1447</v>
      </c>
      <c r="AM18" s="51">
        <v>4181</v>
      </c>
      <c r="AO18" s="43" t="s">
        <v>38</v>
      </c>
      <c r="AP18" s="50">
        <v>239</v>
      </c>
      <c r="AQ18" s="50">
        <v>1068</v>
      </c>
      <c r="AR18" s="50">
        <v>1335</v>
      </c>
      <c r="AS18" s="50">
        <v>2</v>
      </c>
      <c r="AT18" s="50">
        <v>92</v>
      </c>
      <c r="AU18" s="59">
        <f t="shared" si="4"/>
        <v>2736</v>
      </c>
      <c r="AV18" s="50">
        <v>825</v>
      </c>
      <c r="AW18" s="51">
        <v>3561</v>
      </c>
    </row>
    <row r="19" spans="1:49" s="9" customFormat="1" ht="12.75" x14ac:dyDescent="0.2">
      <c r="A19" s="48" t="s">
        <v>39</v>
      </c>
      <c r="B19" s="50">
        <v>1458</v>
      </c>
      <c r="C19" s="50">
        <v>2302</v>
      </c>
      <c r="D19" s="50">
        <v>1332</v>
      </c>
      <c r="E19" s="50">
        <v>3</v>
      </c>
      <c r="F19" s="50">
        <v>320</v>
      </c>
      <c r="G19" s="68">
        <f t="shared" si="0"/>
        <v>5415</v>
      </c>
      <c r="H19" s="50">
        <v>732</v>
      </c>
      <c r="I19" s="51">
        <v>6147</v>
      </c>
      <c r="K19" s="48" t="s">
        <v>39</v>
      </c>
      <c r="L19" s="50">
        <v>1334</v>
      </c>
      <c r="M19" s="50">
        <v>2409</v>
      </c>
      <c r="N19" s="50">
        <v>934</v>
      </c>
      <c r="O19" s="50">
        <v>3</v>
      </c>
      <c r="P19" s="50">
        <v>274</v>
      </c>
      <c r="Q19" s="68">
        <f t="shared" si="1"/>
        <v>4954</v>
      </c>
      <c r="R19" s="50">
        <v>313</v>
      </c>
      <c r="S19" s="51">
        <v>5267</v>
      </c>
      <c r="U19" s="48" t="s">
        <v>39</v>
      </c>
      <c r="V19" s="50">
        <v>1345</v>
      </c>
      <c r="W19" s="50">
        <v>2167</v>
      </c>
      <c r="X19" s="50">
        <v>1468</v>
      </c>
      <c r="Y19" s="50">
        <v>3</v>
      </c>
      <c r="Z19" s="50">
        <v>302</v>
      </c>
      <c r="AA19" s="59">
        <f t="shared" si="2"/>
        <v>5285</v>
      </c>
      <c r="AB19" s="50">
        <v>295</v>
      </c>
      <c r="AC19" s="51">
        <v>5580</v>
      </c>
      <c r="AE19" s="48" t="s">
        <v>39</v>
      </c>
      <c r="AF19" s="50">
        <v>1301</v>
      </c>
      <c r="AG19" s="50">
        <v>2017</v>
      </c>
      <c r="AH19" s="50">
        <v>1611</v>
      </c>
      <c r="AI19" s="50">
        <v>1</v>
      </c>
      <c r="AJ19" s="50">
        <v>243</v>
      </c>
      <c r="AK19" s="59">
        <f t="shared" si="3"/>
        <v>5173</v>
      </c>
      <c r="AL19" s="50">
        <v>674</v>
      </c>
      <c r="AM19" s="51">
        <v>5847</v>
      </c>
      <c r="AO19" s="43" t="s">
        <v>39</v>
      </c>
      <c r="AP19" s="50">
        <v>1243</v>
      </c>
      <c r="AQ19" s="50">
        <v>1984</v>
      </c>
      <c r="AR19" s="50">
        <v>1632</v>
      </c>
      <c r="AS19" s="50">
        <v>5</v>
      </c>
      <c r="AT19" s="50">
        <v>188</v>
      </c>
      <c r="AU19" s="59">
        <f t="shared" si="4"/>
        <v>5052</v>
      </c>
      <c r="AV19" s="50">
        <v>645</v>
      </c>
      <c r="AW19" s="51">
        <v>5697</v>
      </c>
    </row>
    <row r="20" spans="1:49" s="9" customFormat="1" ht="12.75" x14ac:dyDescent="0.2">
      <c r="A20" s="48" t="s">
        <v>40</v>
      </c>
      <c r="B20" s="50">
        <v>7</v>
      </c>
      <c r="C20" s="50">
        <v>34</v>
      </c>
      <c r="D20" s="50">
        <v>101</v>
      </c>
      <c r="E20" s="50"/>
      <c r="F20" s="50"/>
      <c r="G20" s="68">
        <f t="shared" si="0"/>
        <v>142</v>
      </c>
      <c r="H20" s="50">
        <v>10500</v>
      </c>
      <c r="I20" s="51">
        <v>10642</v>
      </c>
      <c r="K20" s="48" t="s">
        <v>40</v>
      </c>
      <c r="L20" s="50">
        <v>0</v>
      </c>
      <c r="M20" s="47"/>
      <c r="N20" s="47"/>
      <c r="O20" s="50"/>
      <c r="P20" s="50"/>
      <c r="Q20" s="68">
        <f t="shared" si="1"/>
        <v>0</v>
      </c>
      <c r="R20" s="50">
        <v>10281</v>
      </c>
      <c r="S20" s="51">
        <v>10281</v>
      </c>
      <c r="U20" s="48" t="s">
        <v>40</v>
      </c>
      <c r="V20" s="50">
        <v>11</v>
      </c>
      <c r="W20" s="50">
        <v>45</v>
      </c>
      <c r="X20" s="50">
        <v>38</v>
      </c>
      <c r="Y20" s="50"/>
      <c r="Z20" s="50"/>
      <c r="AA20" s="59">
        <f t="shared" si="2"/>
        <v>94</v>
      </c>
      <c r="AB20" s="50">
        <v>10128</v>
      </c>
      <c r="AC20" s="51">
        <v>10222</v>
      </c>
      <c r="AE20" s="48" t="s">
        <v>40</v>
      </c>
      <c r="AF20" s="50">
        <v>19</v>
      </c>
      <c r="AG20" s="50">
        <v>75</v>
      </c>
      <c r="AH20" s="47"/>
      <c r="AI20" s="50"/>
      <c r="AJ20" s="50"/>
      <c r="AK20" s="59">
        <f t="shared" si="3"/>
        <v>94</v>
      </c>
      <c r="AL20" s="50">
        <v>8853</v>
      </c>
      <c r="AM20" s="51">
        <v>8947</v>
      </c>
      <c r="AO20" s="43" t="s">
        <v>40</v>
      </c>
      <c r="AP20" s="50">
        <v>21</v>
      </c>
      <c r="AQ20" s="50">
        <v>33</v>
      </c>
      <c r="AR20" s="50"/>
      <c r="AS20" s="50"/>
      <c r="AT20" s="50"/>
      <c r="AU20" s="59">
        <f t="shared" si="4"/>
        <v>54</v>
      </c>
      <c r="AV20" s="50">
        <v>8771</v>
      </c>
      <c r="AW20" s="51">
        <v>8825</v>
      </c>
    </row>
    <row r="21" spans="1:49" s="9" customFormat="1" ht="12.75" x14ac:dyDescent="0.2">
      <c r="A21" s="48" t="s">
        <v>41</v>
      </c>
      <c r="B21" s="50">
        <v>396</v>
      </c>
      <c r="C21" s="50">
        <v>956</v>
      </c>
      <c r="D21" s="50">
        <v>2178</v>
      </c>
      <c r="E21" s="50">
        <v>1</v>
      </c>
      <c r="F21" s="50">
        <v>48</v>
      </c>
      <c r="G21" s="68">
        <f t="shared" si="0"/>
        <v>3579</v>
      </c>
      <c r="H21" s="50">
        <v>4437</v>
      </c>
      <c r="I21" s="51">
        <v>8016</v>
      </c>
      <c r="K21" s="48" t="s">
        <v>41</v>
      </c>
      <c r="L21" s="50">
        <v>383</v>
      </c>
      <c r="M21" s="50">
        <v>849</v>
      </c>
      <c r="N21" s="50">
        <v>2179</v>
      </c>
      <c r="O21" s="50">
        <v>1</v>
      </c>
      <c r="P21" s="50">
        <v>93</v>
      </c>
      <c r="Q21" s="68">
        <f t="shared" si="1"/>
        <v>3505</v>
      </c>
      <c r="R21" s="50">
        <v>4374</v>
      </c>
      <c r="S21" s="51">
        <v>7879</v>
      </c>
      <c r="U21" s="48" t="s">
        <v>41</v>
      </c>
      <c r="V21" s="50">
        <v>446</v>
      </c>
      <c r="W21" s="50">
        <v>777</v>
      </c>
      <c r="X21" s="50">
        <v>2198</v>
      </c>
      <c r="Y21" s="50">
        <v>0</v>
      </c>
      <c r="Z21" s="50">
        <v>54</v>
      </c>
      <c r="AA21" s="59">
        <f t="shared" si="2"/>
        <v>3475</v>
      </c>
      <c r="AB21" s="50">
        <v>4118</v>
      </c>
      <c r="AC21" s="51">
        <v>7593</v>
      </c>
      <c r="AE21" s="48" t="s">
        <v>41</v>
      </c>
      <c r="AF21" s="50">
        <v>483</v>
      </c>
      <c r="AG21" s="50">
        <v>820</v>
      </c>
      <c r="AH21" s="50">
        <v>2153</v>
      </c>
      <c r="AI21" s="50">
        <v>1</v>
      </c>
      <c r="AJ21" s="50">
        <v>54</v>
      </c>
      <c r="AK21" s="59">
        <f t="shared" si="3"/>
        <v>3511</v>
      </c>
      <c r="AL21" s="50">
        <v>3997</v>
      </c>
      <c r="AM21" s="51">
        <v>7508</v>
      </c>
      <c r="AO21" s="43" t="s">
        <v>41</v>
      </c>
      <c r="AP21" s="50">
        <v>435</v>
      </c>
      <c r="AQ21" s="50">
        <v>657</v>
      </c>
      <c r="AR21" s="50">
        <v>2131</v>
      </c>
      <c r="AS21" s="50">
        <v>2</v>
      </c>
      <c r="AT21" s="50">
        <v>48</v>
      </c>
      <c r="AU21" s="59">
        <f t="shared" si="4"/>
        <v>3273</v>
      </c>
      <c r="AV21" s="50">
        <v>3906</v>
      </c>
      <c r="AW21" s="51">
        <v>7179</v>
      </c>
    </row>
    <row r="22" spans="1:49" s="9" customFormat="1" ht="12.75" x14ac:dyDescent="0.2">
      <c r="A22" s="48" t="s">
        <v>42</v>
      </c>
      <c r="B22" s="50">
        <v>24</v>
      </c>
      <c r="C22" s="50">
        <v>24</v>
      </c>
      <c r="D22" s="50">
        <v>164</v>
      </c>
      <c r="E22" s="50"/>
      <c r="F22" s="50"/>
      <c r="G22" s="68">
        <f t="shared" si="0"/>
        <v>212</v>
      </c>
      <c r="H22" s="50">
        <v>4749</v>
      </c>
      <c r="I22" s="51">
        <v>4961</v>
      </c>
      <c r="K22" s="48" t="s">
        <v>42</v>
      </c>
      <c r="L22" s="50">
        <v>24</v>
      </c>
      <c r="M22" s="50">
        <v>209</v>
      </c>
      <c r="N22" s="50">
        <v>230</v>
      </c>
      <c r="O22" s="50"/>
      <c r="P22" s="50"/>
      <c r="Q22" s="68">
        <f t="shared" si="1"/>
        <v>463</v>
      </c>
      <c r="R22" s="50">
        <v>3981</v>
      </c>
      <c r="S22" s="51">
        <v>4444</v>
      </c>
      <c r="U22" s="48" t="s">
        <v>42</v>
      </c>
      <c r="V22" s="50">
        <v>29</v>
      </c>
      <c r="W22" s="50">
        <v>147</v>
      </c>
      <c r="X22" s="50">
        <v>318</v>
      </c>
      <c r="Y22" s="50"/>
      <c r="Z22" s="50"/>
      <c r="AA22" s="59">
        <f t="shared" si="2"/>
        <v>494</v>
      </c>
      <c r="AB22" s="50">
        <v>3499</v>
      </c>
      <c r="AC22" s="51">
        <v>3993</v>
      </c>
      <c r="AE22" s="48" t="s">
        <v>42</v>
      </c>
      <c r="AF22" s="50">
        <v>35</v>
      </c>
      <c r="AG22" s="50">
        <v>351</v>
      </c>
      <c r="AH22" s="50">
        <v>245</v>
      </c>
      <c r="AI22" s="50"/>
      <c r="AJ22" s="50"/>
      <c r="AK22" s="59">
        <f t="shared" si="3"/>
        <v>631</v>
      </c>
      <c r="AL22" s="50">
        <v>3331</v>
      </c>
      <c r="AM22" s="51">
        <v>3962</v>
      </c>
      <c r="AO22" s="43" t="s">
        <v>42</v>
      </c>
      <c r="AP22" s="50">
        <v>33</v>
      </c>
      <c r="AQ22" s="50">
        <v>59</v>
      </c>
      <c r="AR22" s="50">
        <v>555</v>
      </c>
      <c r="AS22" s="50">
        <v>0</v>
      </c>
      <c r="AT22" s="50"/>
      <c r="AU22" s="59">
        <f t="shared" si="4"/>
        <v>647</v>
      </c>
      <c r="AV22" s="50">
        <v>3479</v>
      </c>
      <c r="AW22" s="51">
        <v>4126</v>
      </c>
    </row>
    <row r="23" spans="1:49" s="9" customFormat="1" ht="12.75" x14ac:dyDescent="0.2">
      <c r="A23" s="48" t="s">
        <v>43</v>
      </c>
      <c r="B23" s="50">
        <v>1135</v>
      </c>
      <c r="C23" s="50">
        <v>3427</v>
      </c>
      <c r="D23" s="50">
        <v>2012</v>
      </c>
      <c r="E23" s="50">
        <v>31</v>
      </c>
      <c r="F23" s="50">
        <v>766</v>
      </c>
      <c r="G23" s="68">
        <f t="shared" si="0"/>
        <v>7371</v>
      </c>
      <c r="H23" s="50">
        <v>243</v>
      </c>
      <c r="I23" s="51">
        <v>7614</v>
      </c>
      <c r="K23" s="48" t="s">
        <v>43</v>
      </c>
      <c r="L23" s="50">
        <v>1094</v>
      </c>
      <c r="M23" s="50">
        <v>3021</v>
      </c>
      <c r="N23" s="50">
        <v>2276</v>
      </c>
      <c r="O23" s="50">
        <v>32</v>
      </c>
      <c r="P23" s="50">
        <v>705</v>
      </c>
      <c r="Q23" s="68">
        <f t="shared" si="1"/>
        <v>7128</v>
      </c>
      <c r="R23" s="50">
        <v>403</v>
      </c>
      <c r="S23" s="51">
        <v>7531</v>
      </c>
      <c r="U23" s="48" t="s">
        <v>43</v>
      </c>
      <c r="V23" s="50">
        <v>1044</v>
      </c>
      <c r="W23" s="50">
        <v>3146</v>
      </c>
      <c r="X23" s="50">
        <v>1999</v>
      </c>
      <c r="Y23" s="50">
        <v>33</v>
      </c>
      <c r="Z23" s="50">
        <v>742</v>
      </c>
      <c r="AA23" s="59">
        <f t="shared" si="2"/>
        <v>6964</v>
      </c>
      <c r="AB23" s="50">
        <v>389</v>
      </c>
      <c r="AC23" s="51">
        <v>7353</v>
      </c>
      <c r="AE23" s="48" t="s">
        <v>43</v>
      </c>
      <c r="AF23" s="50">
        <v>1047</v>
      </c>
      <c r="AG23" s="50">
        <v>3349</v>
      </c>
      <c r="AH23" s="50">
        <v>1677</v>
      </c>
      <c r="AI23" s="50">
        <v>24</v>
      </c>
      <c r="AJ23" s="50">
        <v>716</v>
      </c>
      <c r="AK23" s="59">
        <f t="shared" si="3"/>
        <v>6813</v>
      </c>
      <c r="AL23" s="50">
        <v>622</v>
      </c>
      <c r="AM23" s="51">
        <v>7435</v>
      </c>
      <c r="AO23" s="43" t="s">
        <v>43</v>
      </c>
      <c r="AP23" s="50">
        <v>1025</v>
      </c>
      <c r="AQ23" s="50">
        <v>3100</v>
      </c>
      <c r="AR23" s="50">
        <v>1463</v>
      </c>
      <c r="AS23" s="50">
        <v>26</v>
      </c>
      <c r="AT23" s="50">
        <v>723</v>
      </c>
      <c r="AU23" s="59">
        <f t="shared" si="4"/>
        <v>6337</v>
      </c>
      <c r="AV23" s="50">
        <v>250</v>
      </c>
      <c r="AW23" s="51">
        <v>6587</v>
      </c>
    </row>
    <row r="24" spans="1:49" s="9" customFormat="1" ht="12.75" x14ac:dyDescent="0.2">
      <c r="A24" s="48" t="s">
        <v>44</v>
      </c>
      <c r="B24" s="50">
        <v>881</v>
      </c>
      <c r="C24" s="50">
        <v>2847</v>
      </c>
      <c r="D24" s="50">
        <v>3417</v>
      </c>
      <c r="E24" s="50">
        <v>6</v>
      </c>
      <c r="F24" s="50">
        <v>763</v>
      </c>
      <c r="G24" s="68">
        <f t="shared" si="0"/>
        <v>7914</v>
      </c>
      <c r="H24" s="50">
        <v>6248</v>
      </c>
      <c r="I24" s="51">
        <v>14162</v>
      </c>
      <c r="K24" s="48" t="s">
        <v>44</v>
      </c>
      <c r="L24" s="50">
        <v>992</v>
      </c>
      <c r="M24" s="50">
        <v>2511</v>
      </c>
      <c r="N24" s="50">
        <v>3852</v>
      </c>
      <c r="O24" s="50">
        <v>7</v>
      </c>
      <c r="P24" s="50">
        <v>616</v>
      </c>
      <c r="Q24" s="68">
        <f t="shared" si="1"/>
        <v>7978</v>
      </c>
      <c r="R24" s="50">
        <v>4741</v>
      </c>
      <c r="S24" s="51">
        <v>12719</v>
      </c>
      <c r="U24" s="48" t="s">
        <v>44</v>
      </c>
      <c r="V24" s="50">
        <v>953</v>
      </c>
      <c r="W24" s="50">
        <v>2801</v>
      </c>
      <c r="X24" s="50">
        <v>3398</v>
      </c>
      <c r="Y24" s="50">
        <v>5</v>
      </c>
      <c r="Z24" s="50">
        <v>690</v>
      </c>
      <c r="AA24" s="59">
        <f t="shared" si="2"/>
        <v>7847</v>
      </c>
      <c r="AB24" s="50">
        <v>3623</v>
      </c>
      <c r="AC24" s="51">
        <v>11470</v>
      </c>
      <c r="AE24" s="48" t="s">
        <v>44</v>
      </c>
      <c r="AF24" s="50">
        <v>914</v>
      </c>
      <c r="AG24" s="50">
        <v>2765</v>
      </c>
      <c r="AH24" s="50">
        <v>2792</v>
      </c>
      <c r="AI24" s="50">
        <v>9</v>
      </c>
      <c r="AJ24" s="50">
        <v>622</v>
      </c>
      <c r="AK24" s="59">
        <f t="shared" si="3"/>
        <v>7102</v>
      </c>
      <c r="AL24" s="50">
        <v>3318</v>
      </c>
      <c r="AM24" s="51">
        <v>10420</v>
      </c>
      <c r="AO24" s="43" t="s">
        <v>44</v>
      </c>
      <c r="AP24" s="50">
        <v>1005</v>
      </c>
      <c r="AQ24" s="50">
        <v>2406</v>
      </c>
      <c r="AR24" s="50">
        <v>3349</v>
      </c>
      <c r="AS24" s="50">
        <v>10</v>
      </c>
      <c r="AT24" s="50">
        <v>573</v>
      </c>
      <c r="AU24" s="59">
        <f t="shared" si="4"/>
        <v>7343</v>
      </c>
      <c r="AV24" s="50">
        <v>2803</v>
      </c>
      <c r="AW24" s="51">
        <v>10146</v>
      </c>
    </row>
    <row r="25" spans="1:49" s="9" customFormat="1" ht="12.75" x14ac:dyDescent="0.2">
      <c r="A25" s="48" t="s">
        <v>45</v>
      </c>
      <c r="B25" s="50">
        <v>149</v>
      </c>
      <c r="C25" s="50">
        <v>1100</v>
      </c>
      <c r="D25" s="50">
        <v>1400</v>
      </c>
      <c r="E25" s="50">
        <v>0</v>
      </c>
      <c r="F25" s="50">
        <v>194</v>
      </c>
      <c r="G25" s="68">
        <f t="shared" si="0"/>
        <v>2843</v>
      </c>
      <c r="H25" s="50">
        <v>4144</v>
      </c>
      <c r="I25" s="51">
        <v>6987</v>
      </c>
      <c r="K25" s="48" t="s">
        <v>45</v>
      </c>
      <c r="L25" s="50">
        <v>157</v>
      </c>
      <c r="M25" s="50">
        <v>1810</v>
      </c>
      <c r="N25" s="50">
        <v>1345</v>
      </c>
      <c r="O25" s="50">
        <v>0</v>
      </c>
      <c r="P25" s="50">
        <v>152</v>
      </c>
      <c r="Q25" s="68">
        <f t="shared" si="1"/>
        <v>3464</v>
      </c>
      <c r="R25" s="50">
        <v>2485</v>
      </c>
      <c r="S25" s="51">
        <v>5949</v>
      </c>
      <c r="U25" s="48" t="s">
        <v>45</v>
      </c>
      <c r="V25" s="50">
        <v>142</v>
      </c>
      <c r="W25" s="50">
        <v>681</v>
      </c>
      <c r="X25" s="50">
        <v>1542</v>
      </c>
      <c r="Y25" s="50">
        <v>0</v>
      </c>
      <c r="Z25" s="50">
        <v>165</v>
      </c>
      <c r="AA25" s="59">
        <f t="shared" si="2"/>
        <v>2530</v>
      </c>
      <c r="AB25" s="50">
        <v>3058</v>
      </c>
      <c r="AC25" s="51">
        <v>5588</v>
      </c>
      <c r="AE25" s="48" t="s">
        <v>45</v>
      </c>
      <c r="AF25" s="50">
        <v>146</v>
      </c>
      <c r="AG25" s="50">
        <v>729</v>
      </c>
      <c r="AH25" s="50">
        <v>1734</v>
      </c>
      <c r="AI25" s="50">
        <v>0</v>
      </c>
      <c r="AJ25" s="50">
        <v>109</v>
      </c>
      <c r="AK25" s="59">
        <f t="shared" si="3"/>
        <v>2718</v>
      </c>
      <c r="AL25" s="50">
        <v>3887</v>
      </c>
      <c r="AM25" s="51">
        <v>6605</v>
      </c>
      <c r="AO25" s="43" t="s">
        <v>45</v>
      </c>
      <c r="AP25" s="50">
        <v>140</v>
      </c>
      <c r="AQ25" s="50">
        <v>1117</v>
      </c>
      <c r="AR25" s="50">
        <v>1406</v>
      </c>
      <c r="AS25" s="50">
        <v>0</v>
      </c>
      <c r="AT25" s="50">
        <v>122</v>
      </c>
      <c r="AU25" s="59">
        <f t="shared" si="4"/>
        <v>2785</v>
      </c>
      <c r="AV25" s="50">
        <v>2002</v>
      </c>
      <c r="AW25" s="51">
        <v>4787</v>
      </c>
    </row>
    <row r="26" spans="1:49" s="9" customFormat="1" ht="12.75" x14ac:dyDescent="0.2">
      <c r="A26" s="48" t="s">
        <v>46</v>
      </c>
      <c r="B26" s="50">
        <v>2786</v>
      </c>
      <c r="C26" s="50">
        <v>11366</v>
      </c>
      <c r="D26" s="50">
        <v>6322</v>
      </c>
      <c r="E26" s="50">
        <v>58</v>
      </c>
      <c r="F26" s="50">
        <v>2767</v>
      </c>
      <c r="G26" s="68">
        <f t="shared" si="0"/>
        <v>23299</v>
      </c>
      <c r="H26" s="50">
        <v>4629</v>
      </c>
      <c r="I26" s="51">
        <v>27928</v>
      </c>
      <c r="K26" s="48" t="s">
        <v>46</v>
      </c>
      <c r="L26" s="50">
        <v>2863</v>
      </c>
      <c r="M26" s="50">
        <v>9960</v>
      </c>
      <c r="N26" s="50">
        <v>6204</v>
      </c>
      <c r="O26" s="50">
        <v>45</v>
      </c>
      <c r="P26" s="50">
        <v>2213</v>
      </c>
      <c r="Q26" s="68">
        <f t="shared" si="1"/>
        <v>21285</v>
      </c>
      <c r="R26" s="50">
        <v>4290</v>
      </c>
      <c r="S26" s="51">
        <v>25575</v>
      </c>
      <c r="U26" s="48" t="s">
        <v>46</v>
      </c>
      <c r="V26" s="50">
        <v>2860</v>
      </c>
      <c r="W26" s="50">
        <v>9993</v>
      </c>
      <c r="X26" s="50">
        <v>6208</v>
      </c>
      <c r="Y26" s="50">
        <v>45</v>
      </c>
      <c r="Z26" s="50">
        <v>2002</v>
      </c>
      <c r="AA26" s="59">
        <f t="shared" si="2"/>
        <v>21108</v>
      </c>
      <c r="AB26" s="50">
        <v>4151</v>
      </c>
      <c r="AC26" s="51">
        <v>25259</v>
      </c>
      <c r="AE26" s="48" t="s">
        <v>46</v>
      </c>
      <c r="AF26" s="50">
        <v>2922</v>
      </c>
      <c r="AG26" s="50">
        <v>10128</v>
      </c>
      <c r="AH26" s="50">
        <v>6802</v>
      </c>
      <c r="AI26" s="50">
        <v>39</v>
      </c>
      <c r="AJ26" s="50">
        <v>1844</v>
      </c>
      <c r="AK26" s="59">
        <f t="shared" si="3"/>
        <v>21735</v>
      </c>
      <c r="AL26" s="50">
        <v>4417</v>
      </c>
      <c r="AM26" s="51">
        <v>26152</v>
      </c>
      <c r="AO26" s="43" t="s">
        <v>46</v>
      </c>
      <c r="AP26" s="50">
        <v>2818</v>
      </c>
      <c r="AQ26" s="50">
        <v>10130</v>
      </c>
      <c r="AR26" s="50">
        <v>6370</v>
      </c>
      <c r="AS26" s="50">
        <v>37</v>
      </c>
      <c r="AT26" s="50">
        <v>1751</v>
      </c>
      <c r="AU26" s="59">
        <f t="shared" si="4"/>
        <v>21106</v>
      </c>
      <c r="AV26" s="50">
        <v>5827</v>
      </c>
      <c r="AW26" s="51">
        <v>26933</v>
      </c>
    </row>
    <row r="27" spans="1:49" s="9" customFormat="1" ht="12.75" x14ac:dyDescent="0.2">
      <c r="A27" s="48" t="s">
        <v>47</v>
      </c>
      <c r="B27" s="50">
        <v>833</v>
      </c>
      <c r="C27" s="50">
        <v>1308</v>
      </c>
      <c r="D27" s="50">
        <v>2816</v>
      </c>
      <c r="E27" s="50">
        <v>1</v>
      </c>
      <c r="F27" s="50">
        <v>213</v>
      </c>
      <c r="G27" s="68">
        <f t="shared" si="0"/>
        <v>5171</v>
      </c>
      <c r="H27" s="50">
        <v>2034</v>
      </c>
      <c r="I27" s="51">
        <v>7205</v>
      </c>
      <c r="K27" s="48" t="s">
        <v>47</v>
      </c>
      <c r="L27" s="50">
        <v>844</v>
      </c>
      <c r="M27" s="50">
        <v>1319</v>
      </c>
      <c r="N27" s="50">
        <v>2008</v>
      </c>
      <c r="O27" s="50"/>
      <c r="P27" s="50">
        <v>246</v>
      </c>
      <c r="Q27" s="68">
        <f t="shared" si="1"/>
        <v>4417</v>
      </c>
      <c r="R27" s="50">
        <v>2199</v>
      </c>
      <c r="S27" s="51">
        <v>6616</v>
      </c>
      <c r="U27" s="48" t="s">
        <v>47</v>
      </c>
      <c r="V27" s="50">
        <v>818</v>
      </c>
      <c r="W27" s="50">
        <v>1310</v>
      </c>
      <c r="X27" s="50">
        <v>1655</v>
      </c>
      <c r="Y27" s="50">
        <v>1</v>
      </c>
      <c r="Z27" s="50">
        <v>206</v>
      </c>
      <c r="AA27" s="59">
        <f t="shared" si="2"/>
        <v>3990</v>
      </c>
      <c r="AB27" s="50">
        <v>2123</v>
      </c>
      <c r="AC27" s="51">
        <v>6113</v>
      </c>
      <c r="AE27" s="48" t="s">
        <v>47</v>
      </c>
      <c r="AF27" s="50">
        <v>839</v>
      </c>
      <c r="AG27" s="50">
        <v>1272</v>
      </c>
      <c r="AH27" s="50">
        <v>2060</v>
      </c>
      <c r="AI27" s="50">
        <v>1</v>
      </c>
      <c r="AJ27" s="50">
        <v>169</v>
      </c>
      <c r="AK27" s="59">
        <f t="shared" si="3"/>
        <v>4341</v>
      </c>
      <c r="AL27" s="50">
        <v>1899</v>
      </c>
      <c r="AM27" s="51">
        <v>6240</v>
      </c>
      <c r="AO27" s="43" t="s">
        <v>47</v>
      </c>
      <c r="AP27" s="50">
        <v>824</v>
      </c>
      <c r="AQ27" s="50">
        <v>990</v>
      </c>
      <c r="AR27" s="50">
        <v>2013</v>
      </c>
      <c r="AS27" s="50">
        <v>1</v>
      </c>
      <c r="AT27" s="50">
        <v>170</v>
      </c>
      <c r="AU27" s="59">
        <f t="shared" si="4"/>
        <v>3998</v>
      </c>
      <c r="AV27" s="50">
        <v>1882</v>
      </c>
      <c r="AW27" s="51">
        <v>5880</v>
      </c>
    </row>
    <row r="28" spans="1:49" s="9" customFormat="1" ht="12.75" x14ac:dyDescent="0.2">
      <c r="A28" s="48" t="s">
        <v>48</v>
      </c>
      <c r="B28" s="50">
        <v>357</v>
      </c>
      <c r="C28" s="50">
        <v>2302</v>
      </c>
      <c r="D28" s="50">
        <v>3328</v>
      </c>
      <c r="E28" s="50"/>
      <c r="F28" s="50">
        <v>110</v>
      </c>
      <c r="G28" s="68">
        <f t="shared" si="0"/>
        <v>6097</v>
      </c>
      <c r="H28" s="50">
        <v>5103</v>
      </c>
      <c r="I28" s="51">
        <v>11200</v>
      </c>
      <c r="K28" s="48" t="s">
        <v>48</v>
      </c>
      <c r="L28" s="50">
        <v>340</v>
      </c>
      <c r="M28" s="50">
        <v>1557</v>
      </c>
      <c r="N28" s="50">
        <v>3006</v>
      </c>
      <c r="O28" s="50"/>
      <c r="P28" s="50">
        <v>72</v>
      </c>
      <c r="Q28" s="68">
        <f t="shared" si="1"/>
        <v>4975</v>
      </c>
      <c r="R28" s="50">
        <v>5043</v>
      </c>
      <c r="S28" s="51">
        <v>10018</v>
      </c>
      <c r="U28" s="48" t="s">
        <v>48</v>
      </c>
      <c r="V28" s="50">
        <v>357</v>
      </c>
      <c r="W28" s="50">
        <v>2421</v>
      </c>
      <c r="X28" s="50">
        <v>2261</v>
      </c>
      <c r="Y28" s="50"/>
      <c r="Z28" s="50">
        <v>125</v>
      </c>
      <c r="AA28" s="59">
        <f t="shared" si="2"/>
        <v>5164</v>
      </c>
      <c r="AB28" s="50">
        <v>4506</v>
      </c>
      <c r="AC28" s="51">
        <v>9670</v>
      </c>
      <c r="AE28" s="48" t="s">
        <v>48</v>
      </c>
      <c r="AF28" s="50">
        <v>405</v>
      </c>
      <c r="AG28" s="50">
        <v>2216</v>
      </c>
      <c r="AH28" s="50">
        <v>2487</v>
      </c>
      <c r="AI28" s="50"/>
      <c r="AJ28" s="50">
        <v>100</v>
      </c>
      <c r="AK28" s="59">
        <f t="shared" si="3"/>
        <v>5208</v>
      </c>
      <c r="AL28" s="50">
        <v>5593</v>
      </c>
      <c r="AM28" s="51">
        <v>10801</v>
      </c>
      <c r="AO28" s="43" t="s">
        <v>48</v>
      </c>
      <c r="AP28" s="50">
        <v>366</v>
      </c>
      <c r="AQ28" s="50">
        <v>2014</v>
      </c>
      <c r="AR28" s="50">
        <v>2584</v>
      </c>
      <c r="AS28" s="50"/>
      <c r="AT28" s="50">
        <v>93</v>
      </c>
      <c r="AU28" s="59">
        <f t="shared" si="4"/>
        <v>5057</v>
      </c>
      <c r="AV28" s="50">
        <v>3916</v>
      </c>
      <c r="AW28" s="51">
        <v>8973</v>
      </c>
    </row>
    <row r="29" spans="1:49" s="9" customFormat="1" ht="12.75" x14ac:dyDescent="0.2">
      <c r="A29" s="48" t="s">
        <v>49</v>
      </c>
      <c r="B29" s="50">
        <v>1008</v>
      </c>
      <c r="C29" s="50">
        <v>4816</v>
      </c>
      <c r="D29" s="50">
        <v>5308</v>
      </c>
      <c r="E29" s="50">
        <v>5</v>
      </c>
      <c r="F29" s="50">
        <v>375</v>
      </c>
      <c r="G29" s="68">
        <f t="shared" si="0"/>
        <v>11512</v>
      </c>
      <c r="H29" s="50">
        <v>390</v>
      </c>
      <c r="I29" s="51">
        <v>11902</v>
      </c>
      <c r="K29" s="48" t="s">
        <v>49</v>
      </c>
      <c r="L29" s="50">
        <v>931</v>
      </c>
      <c r="M29" s="50">
        <v>3783</v>
      </c>
      <c r="N29" s="50">
        <v>4063</v>
      </c>
      <c r="O29" s="50">
        <v>3</v>
      </c>
      <c r="P29" s="50">
        <v>197</v>
      </c>
      <c r="Q29" s="68">
        <f t="shared" si="1"/>
        <v>8977</v>
      </c>
      <c r="R29" s="50">
        <v>1621</v>
      </c>
      <c r="S29" s="51">
        <v>10598</v>
      </c>
      <c r="U29" s="48" t="s">
        <v>49</v>
      </c>
      <c r="V29" s="50">
        <v>984</v>
      </c>
      <c r="W29" s="50">
        <v>3569</v>
      </c>
      <c r="X29" s="50">
        <v>4178</v>
      </c>
      <c r="Y29" s="50">
        <v>0</v>
      </c>
      <c r="Z29" s="50">
        <v>216</v>
      </c>
      <c r="AA29" s="59">
        <f t="shared" si="2"/>
        <v>8947</v>
      </c>
      <c r="AB29" s="50">
        <v>1374</v>
      </c>
      <c r="AC29" s="51">
        <v>10321</v>
      </c>
      <c r="AE29" s="48" t="s">
        <v>49</v>
      </c>
      <c r="AF29" s="50">
        <v>1058</v>
      </c>
      <c r="AG29" s="50">
        <v>3739</v>
      </c>
      <c r="AH29" s="50">
        <v>4592</v>
      </c>
      <c r="AI29" s="50">
        <v>0</v>
      </c>
      <c r="AJ29" s="50">
        <v>216</v>
      </c>
      <c r="AK29" s="59">
        <f t="shared" si="3"/>
        <v>9605</v>
      </c>
      <c r="AL29" s="50">
        <v>1289</v>
      </c>
      <c r="AM29" s="51">
        <v>10894</v>
      </c>
      <c r="AO29" s="43" t="s">
        <v>49</v>
      </c>
      <c r="AP29" s="50">
        <v>1008</v>
      </c>
      <c r="AQ29" s="50">
        <v>3886</v>
      </c>
      <c r="AR29" s="50">
        <v>3937</v>
      </c>
      <c r="AS29" s="50">
        <v>0</v>
      </c>
      <c r="AT29" s="50">
        <v>177</v>
      </c>
      <c r="AU29" s="59">
        <f t="shared" si="4"/>
        <v>9008</v>
      </c>
      <c r="AV29" s="50">
        <v>1691</v>
      </c>
      <c r="AW29" s="51">
        <v>10699</v>
      </c>
    </row>
    <row r="30" spans="1:49" s="9" customFormat="1" ht="12.75" x14ac:dyDescent="0.2">
      <c r="A30" s="48" t="s">
        <v>50</v>
      </c>
      <c r="B30" s="50">
        <v>95</v>
      </c>
      <c r="C30" s="50">
        <v>705</v>
      </c>
      <c r="D30" s="50">
        <v>912</v>
      </c>
      <c r="E30" s="50"/>
      <c r="F30" s="50">
        <v>19</v>
      </c>
      <c r="G30" s="68">
        <f t="shared" si="0"/>
        <v>1731</v>
      </c>
      <c r="H30" s="50">
        <v>2284</v>
      </c>
      <c r="I30" s="51">
        <v>4015</v>
      </c>
      <c r="K30" s="48" t="s">
        <v>50</v>
      </c>
      <c r="L30" s="50">
        <v>83</v>
      </c>
      <c r="M30" s="50">
        <v>555</v>
      </c>
      <c r="N30" s="50">
        <v>594</v>
      </c>
      <c r="O30" s="50"/>
      <c r="P30" s="50">
        <v>13</v>
      </c>
      <c r="Q30" s="68">
        <f t="shared" si="1"/>
        <v>1245</v>
      </c>
      <c r="R30" s="50">
        <v>1950</v>
      </c>
      <c r="S30" s="51">
        <v>3195</v>
      </c>
      <c r="U30" s="48" t="s">
        <v>50</v>
      </c>
      <c r="V30" s="50">
        <v>80</v>
      </c>
      <c r="W30" s="50">
        <v>744</v>
      </c>
      <c r="X30" s="50">
        <v>270</v>
      </c>
      <c r="Y30" s="50"/>
      <c r="Z30" s="50">
        <v>15</v>
      </c>
      <c r="AA30" s="59">
        <f t="shared" si="2"/>
        <v>1109</v>
      </c>
      <c r="AB30" s="50">
        <v>1900</v>
      </c>
      <c r="AC30" s="51">
        <v>3009</v>
      </c>
      <c r="AE30" s="48" t="s">
        <v>50</v>
      </c>
      <c r="AF30" s="50">
        <v>101</v>
      </c>
      <c r="AG30" s="50">
        <v>636</v>
      </c>
      <c r="AH30" s="50">
        <v>262</v>
      </c>
      <c r="AI30" s="50"/>
      <c r="AJ30" s="50">
        <v>23</v>
      </c>
      <c r="AK30" s="59">
        <f t="shared" si="3"/>
        <v>1022</v>
      </c>
      <c r="AL30" s="50">
        <v>1912</v>
      </c>
      <c r="AM30" s="51">
        <v>2934</v>
      </c>
      <c r="AO30" s="43" t="s">
        <v>50</v>
      </c>
      <c r="AP30" s="50">
        <v>100</v>
      </c>
      <c r="AQ30" s="50">
        <v>662</v>
      </c>
      <c r="AR30" s="50">
        <v>136</v>
      </c>
      <c r="AS30" s="50"/>
      <c r="AT30" s="50">
        <v>22</v>
      </c>
      <c r="AU30" s="59">
        <f t="shared" si="4"/>
        <v>920</v>
      </c>
      <c r="AV30" s="50">
        <v>2047</v>
      </c>
      <c r="AW30" s="51">
        <v>2967</v>
      </c>
    </row>
    <row r="31" spans="1:49" s="9" customFormat="1" ht="12.75" x14ac:dyDescent="0.2">
      <c r="A31" s="48" t="s">
        <v>51</v>
      </c>
      <c r="B31" s="50">
        <v>376</v>
      </c>
      <c r="C31" s="50">
        <v>2515</v>
      </c>
      <c r="D31" s="50">
        <v>1130</v>
      </c>
      <c r="E31" s="50"/>
      <c r="F31" s="50">
        <v>93</v>
      </c>
      <c r="G31" s="68">
        <f t="shared" si="0"/>
        <v>4114</v>
      </c>
      <c r="H31" s="50">
        <v>10363</v>
      </c>
      <c r="I31" s="51">
        <v>14477</v>
      </c>
      <c r="K31" s="48" t="s">
        <v>51</v>
      </c>
      <c r="L31" s="50">
        <v>388</v>
      </c>
      <c r="M31" s="50">
        <v>2422</v>
      </c>
      <c r="N31" s="50">
        <v>1357</v>
      </c>
      <c r="O31" s="50">
        <v>0</v>
      </c>
      <c r="P31" s="50">
        <v>88</v>
      </c>
      <c r="Q31" s="68">
        <f t="shared" si="1"/>
        <v>4255</v>
      </c>
      <c r="R31" s="50">
        <v>10154</v>
      </c>
      <c r="S31" s="51">
        <v>14409</v>
      </c>
      <c r="U31" s="48" t="s">
        <v>51</v>
      </c>
      <c r="V31" s="50">
        <v>392</v>
      </c>
      <c r="W31" s="50">
        <v>2268</v>
      </c>
      <c r="X31" s="50">
        <v>1295</v>
      </c>
      <c r="Y31" s="50">
        <v>1</v>
      </c>
      <c r="Z31" s="50">
        <v>26</v>
      </c>
      <c r="AA31" s="59">
        <f t="shared" si="2"/>
        <v>3982</v>
      </c>
      <c r="AB31" s="50">
        <v>9794</v>
      </c>
      <c r="AC31" s="51">
        <v>13776</v>
      </c>
      <c r="AE31" s="48" t="s">
        <v>51</v>
      </c>
      <c r="AF31" s="50">
        <v>401</v>
      </c>
      <c r="AG31" s="50">
        <v>3947</v>
      </c>
      <c r="AH31" s="50">
        <v>1288</v>
      </c>
      <c r="AI31" s="50">
        <v>1</v>
      </c>
      <c r="AJ31" s="50">
        <v>31</v>
      </c>
      <c r="AK31" s="59">
        <f t="shared" si="3"/>
        <v>5668</v>
      </c>
      <c r="AL31" s="50">
        <v>7506</v>
      </c>
      <c r="AM31" s="51">
        <v>13174</v>
      </c>
      <c r="AO31" s="43" t="s">
        <v>51</v>
      </c>
      <c r="AP31" s="50">
        <v>312</v>
      </c>
      <c r="AQ31" s="50">
        <v>1866</v>
      </c>
      <c r="AR31" s="50">
        <v>1282</v>
      </c>
      <c r="AS31" s="50">
        <v>2</v>
      </c>
      <c r="AT31" s="50">
        <v>29</v>
      </c>
      <c r="AU31" s="59">
        <f t="shared" si="4"/>
        <v>3491</v>
      </c>
      <c r="AV31" s="50">
        <v>8284</v>
      </c>
      <c r="AW31" s="51">
        <v>11775</v>
      </c>
    </row>
    <row r="32" spans="1:49" s="9" customFormat="1" ht="12.75" x14ac:dyDescent="0.2">
      <c r="A32" s="48" t="s">
        <v>52</v>
      </c>
      <c r="B32" s="50">
        <v>854</v>
      </c>
      <c r="C32" s="50">
        <v>2891</v>
      </c>
      <c r="D32" s="50">
        <v>4752</v>
      </c>
      <c r="E32" s="50">
        <v>8</v>
      </c>
      <c r="F32" s="50">
        <v>356</v>
      </c>
      <c r="G32" s="68">
        <f t="shared" si="0"/>
        <v>8861</v>
      </c>
      <c r="H32" s="50">
        <v>2644</v>
      </c>
      <c r="I32" s="51">
        <v>11505</v>
      </c>
      <c r="K32" s="48" t="s">
        <v>52</v>
      </c>
      <c r="L32" s="50">
        <v>918</v>
      </c>
      <c r="M32" s="50">
        <v>2771</v>
      </c>
      <c r="N32" s="50">
        <v>3786</v>
      </c>
      <c r="O32" s="50">
        <v>7</v>
      </c>
      <c r="P32" s="50">
        <v>221</v>
      </c>
      <c r="Q32" s="68">
        <f t="shared" si="1"/>
        <v>7703</v>
      </c>
      <c r="R32" s="50">
        <v>2477</v>
      </c>
      <c r="S32" s="51">
        <v>10180</v>
      </c>
      <c r="U32" s="48" t="s">
        <v>52</v>
      </c>
      <c r="V32" s="50">
        <v>988</v>
      </c>
      <c r="W32" s="50">
        <v>2285</v>
      </c>
      <c r="X32" s="50">
        <v>3778</v>
      </c>
      <c r="Y32" s="50">
        <v>8</v>
      </c>
      <c r="Z32" s="50">
        <v>277</v>
      </c>
      <c r="AA32" s="59">
        <f t="shared" si="2"/>
        <v>7336</v>
      </c>
      <c r="AB32" s="50">
        <v>2047</v>
      </c>
      <c r="AC32" s="51">
        <v>9383</v>
      </c>
      <c r="AE32" s="48" t="s">
        <v>52</v>
      </c>
      <c r="AF32" s="50">
        <v>901</v>
      </c>
      <c r="AG32" s="50">
        <v>2410</v>
      </c>
      <c r="AH32" s="50">
        <v>3870</v>
      </c>
      <c r="AI32" s="50">
        <v>11</v>
      </c>
      <c r="AJ32" s="50">
        <v>283</v>
      </c>
      <c r="AK32" s="59">
        <f t="shared" si="3"/>
        <v>7475</v>
      </c>
      <c r="AL32" s="50">
        <v>2004</v>
      </c>
      <c r="AM32" s="51">
        <v>9479</v>
      </c>
      <c r="AO32" s="43" t="s">
        <v>52</v>
      </c>
      <c r="AP32" s="50">
        <v>855</v>
      </c>
      <c r="AQ32" s="50">
        <v>2617</v>
      </c>
      <c r="AR32" s="50">
        <v>3455</v>
      </c>
      <c r="AS32" s="50">
        <v>7</v>
      </c>
      <c r="AT32" s="50">
        <v>247</v>
      </c>
      <c r="AU32" s="59">
        <f t="shared" si="4"/>
        <v>7181</v>
      </c>
      <c r="AV32" s="50">
        <v>1856</v>
      </c>
      <c r="AW32" s="51">
        <v>9037</v>
      </c>
    </row>
    <row r="33" spans="1:49" s="9" customFormat="1" ht="12.75" x14ac:dyDescent="0.2">
      <c r="A33" s="48" t="s">
        <v>53</v>
      </c>
      <c r="B33" s="50">
        <v>443</v>
      </c>
      <c r="C33" s="50">
        <v>642</v>
      </c>
      <c r="D33" s="50">
        <v>349</v>
      </c>
      <c r="E33" s="50">
        <v>0</v>
      </c>
      <c r="F33" s="50">
        <v>234</v>
      </c>
      <c r="G33" s="68">
        <f t="shared" si="0"/>
        <v>1668</v>
      </c>
      <c r="H33" s="47"/>
      <c r="I33" s="51">
        <v>1668</v>
      </c>
      <c r="K33" s="48" t="s">
        <v>53</v>
      </c>
      <c r="L33" s="50">
        <v>455</v>
      </c>
      <c r="M33" s="50">
        <v>826</v>
      </c>
      <c r="N33" s="50">
        <v>358</v>
      </c>
      <c r="O33" s="50">
        <v>0</v>
      </c>
      <c r="P33" s="50">
        <v>214</v>
      </c>
      <c r="Q33" s="68">
        <f t="shared" si="1"/>
        <v>1853</v>
      </c>
      <c r="R33" s="47"/>
      <c r="S33" s="51">
        <v>1853</v>
      </c>
      <c r="U33" s="48" t="s">
        <v>53</v>
      </c>
      <c r="V33" s="50">
        <v>446</v>
      </c>
      <c r="W33" s="50">
        <v>794</v>
      </c>
      <c r="X33" s="50">
        <v>386</v>
      </c>
      <c r="Y33" s="50">
        <v>0</v>
      </c>
      <c r="Z33" s="50">
        <v>310</v>
      </c>
      <c r="AA33" s="59">
        <f t="shared" si="2"/>
        <v>1936</v>
      </c>
      <c r="AB33" s="47"/>
      <c r="AC33" s="51">
        <v>1936</v>
      </c>
      <c r="AE33" s="48" t="s">
        <v>53</v>
      </c>
      <c r="AF33" s="50">
        <v>543</v>
      </c>
      <c r="AG33" s="50">
        <v>824</v>
      </c>
      <c r="AH33" s="50">
        <v>366</v>
      </c>
      <c r="AI33" s="50">
        <v>1</v>
      </c>
      <c r="AJ33" s="50">
        <v>332</v>
      </c>
      <c r="AK33" s="59">
        <f t="shared" si="3"/>
        <v>2066</v>
      </c>
      <c r="AL33" s="47"/>
      <c r="AM33" s="51">
        <v>2066</v>
      </c>
      <c r="AO33" s="43" t="s">
        <v>53</v>
      </c>
      <c r="AP33" s="50">
        <v>521</v>
      </c>
      <c r="AQ33" s="50">
        <v>968</v>
      </c>
      <c r="AR33" s="50">
        <v>375</v>
      </c>
      <c r="AS33" s="50">
        <v>3</v>
      </c>
      <c r="AT33" s="50">
        <v>272</v>
      </c>
      <c r="AU33" s="59">
        <f t="shared" si="4"/>
        <v>2139</v>
      </c>
      <c r="AV33" s="50"/>
      <c r="AW33" s="51">
        <v>2139</v>
      </c>
    </row>
    <row r="34" spans="1:49" s="9" customFormat="1" ht="12.75" x14ac:dyDescent="0.2">
      <c r="A34" s="48" t="s">
        <v>54</v>
      </c>
      <c r="B34" s="50">
        <v>1065</v>
      </c>
      <c r="C34" s="50">
        <v>1434</v>
      </c>
      <c r="D34" s="50">
        <v>2621</v>
      </c>
      <c r="E34" s="50"/>
      <c r="F34" s="50">
        <v>231</v>
      </c>
      <c r="G34" s="68">
        <f t="shared" si="0"/>
        <v>5351</v>
      </c>
      <c r="H34" s="50">
        <v>1993</v>
      </c>
      <c r="I34" s="51">
        <v>7344</v>
      </c>
      <c r="K34" s="48" t="s">
        <v>54</v>
      </c>
      <c r="L34" s="50">
        <v>837</v>
      </c>
      <c r="M34" s="50">
        <v>1270</v>
      </c>
      <c r="N34" s="50">
        <v>2412</v>
      </c>
      <c r="O34" s="50"/>
      <c r="P34" s="50">
        <v>106</v>
      </c>
      <c r="Q34" s="68">
        <f t="shared" si="1"/>
        <v>4625</v>
      </c>
      <c r="R34" s="50">
        <v>2112</v>
      </c>
      <c r="S34" s="51">
        <v>6737</v>
      </c>
      <c r="U34" s="48" t="s">
        <v>54</v>
      </c>
      <c r="V34" s="50">
        <v>1041</v>
      </c>
      <c r="W34" s="50">
        <v>1486</v>
      </c>
      <c r="X34" s="50">
        <v>2258</v>
      </c>
      <c r="Y34" s="50"/>
      <c r="Z34" s="50">
        <v>264</v>
      </c>
      <c r="AA34" s="59">
        <f t="shared" si="2"/>
        <v>5049</v>
      </c>
      <c r="AB34" s="50">
        <v>1709</v>
      </c>
      <c r="AC34" s="51">
        <v>6758</v>
      </c>
      <c r="AE34" s="48" t="s">
        <v>54</v>
      </c>
      <c r="AF34" s="50">
        <v>1135</v>
      </c>
      <c r="AG34" s="50">
        <v>1584</v>
      </c>
      <c r="AH34" s="50">
        <v>1829</v>
      </c>
      <c r="AI34" s="50"/>
      <c r="AJ34" s="50">
        <v>186</v>
      </c>
      <c r="AK34" s="59">
        <f t="shared" si="3"/>
        <v>4734</v>
      </c>
      <c r="AL34" s="50">
        <v>1663</v>
      </c>
      <c r="AM34" s="51">
        <v>6397</v>
      </c>
      <c r="AO34" s="43" t="s">
        <v>54</v>
      </c>
      <c r="AP34" s="50">
        <v>1153</v>
      </c>
      <c r="AQ34" s="50">
        <v>1005</v>
      </c>
      <c r="AR34" s="50">
        <v>1812</v>
      </c>
      <c r="AS34" s="50">
        <v>1</v>
      </c>
      <c r="AT34" s="50">
        <v>130</v>
      </c>
      <c r="AU34" s="59">
        <f t="shared" si="4"/>
        <v>4101</v>
      </c>
      <c r="AV34" s="50">
        <v>1179</v>
      </c>
      <c r="AW34" s="51">
        <v>5280</v>
      </c>
    </row>
    <row r="35" spans="1:49" s="9" customFormat="1" ht="12.75" x14ac:dyDescent="0.2">
      <c r="A35" s="48" t="s">
        <v>55</v>
      </c>
      <c r="B35" s="50">
        <v>99</v>
      </c>
      <c r="C35" s="50">
        <v>905</v>
      </c>
      <c r="D35" s="50">
        <v>1275</v>
      </c>
      <c r="E35" s="50">
        <v>0</v>
      </c>
      <c r="F35" s="50">
        <v>4</v>
      </c>
      <c r="G35" s="68">
        <f t="shared" ref="G35:G66" si="5">B35+C35+D35+E35+F35</f>
        <v>2283</v>
      </c>
      <c r="H35" s="50">
        <v>14234</v>
      </c>
      <c r="I35" s="51">
        <v>16517</v>
      </c>
      <c r="K35" s="48" t="s">
        <v>55</v>
      </c>
      <c r="L35" s="50">
        <v>136</v>
      </c>
      <c r="M35" s="50">
        <v>758</v>
      </c>
      <c r="N35" s="50">
        <v>1235</v>
      </c>
      <c r="O35" s="50">
        <v>0</v>
      </c>
      <c r="P35" s="50"/>
      <c r="Q35" s="68">
        <f t="shared" ref="Q35:Q66" si="6">L35+M35+N35+O35+P35</f>
        <v>2129</v>
      </c>
      <c r="R35" s="50">
        <v>14246</v>
      </c>
      <c r="S35" s="51">
        <v>16375</v>
      </c>
      <c r="U35" s="48" t="s">
        <v>55</v>
      </c>
      <c r="V35" s="50">
        <v>151</v>
      </c>
      <c r="W35" s="50">
        <v>804</v>
      </c>
      <c r="X35" s="50">
        <v>1197</v>
      </c>
      <c r="Y35" s="50">
        <v>0</v>
      </c>
      <c r="Z35" s="50">
        <v>8</v>
      </c>
      <c r="AA35" s="59">
        <f t="shared" ref="AA35:AA66" si="7">V35+W35+X35+Y35+Z35</f>
        <v>2160</v>
      </c>
      <c r="AB35" s="50">
        <v>14119</v>
      </c>
      <c r="AC35" s="51">
        <v>16279</v>
      </c>
      <c r="AE35" s="48" t="s">
        <v>55</v>
      </c>
      <c r="AF35" s="50">
        <v>177</v>
      </c>
      <c r="AG35" s="50">
        <v>802</v>
      </c>
      <c r="AH35" s="50">
        <v>1158</v>
      </c>
      <c r="AI35" s="50">
        <v>0</v>
      </c>
      <c r="AJ35" s="50"/>
      <c r="AK35" s="59">
        <f t="shared" ref="AK35:AK66" si="8">AF35+AG35+AH35+AI35+AJ35</f>
        <v>2137</v>
      </c>
      <c r="AL35" s="50">
        <v>14072</v>
      </c>
      <c r="AM35" s="51">
        <v>16209</v>
      </c>
      <c r="AO35" s="43" t="s">
        <v>55</v>
      </c>
      <c r="AP35" s="50">
        <v>262</v>
      </c>
      <c r="AQ35" s="50">
        <v>887</v>
      </c>
      <c r="AR35" s="50">
        <v>967</v>
      </c>
      <c r="AS35" s="50">
        <v>0</v>
      </c>
      <c r="AT35" s="50"/>
      <c r="AU35" s="59">
        <f t="shared" si="4"/>
        <v>2116</v>
      </c>
      <c r="AV35" s="50">
        <v>13858</v>
      </c>
      <c r="AW35" s="51">
        <v>15974</v>
      </c>
    </row>
    <row r="36" spans="1:49" s="9" customFormat="1" ht="12.75" x14ac:dyDescent="0.2">
      <c r="A36" s="48" t="s">
        <v>56</v>
      </c>
      <c r="B36" s="50">
        <v>60</v>
      </c>
      <c r="C36" s="50">
        <v>1650</v>
      </c>
      <c r="D36" s="50">
        <v>5050</v>
      </c>
      <c r="E36" s="50"/>
      <c r="F36" s="50"/>
      <c r="G36" s="68">
        <f t="shared" si="5"/>
        <v>6760</v>
      </c>
      <c r="H36" s="50">
        <v>2068</v>
      </c>
      <c r="I36" s="51">
        <v>8828</v>
      </c>
      <c r="K36" s="48" t="s">
        <v>56</v>
      </c>
      <c r="L36" s="50">
        <v>62</v>
      </c>
      <c r="M36" s="50">
        <v>1524</v>
      </c>
      <c r="N36" s="50">
        <v>5199</v>
      </c>
      <c r="O36" s="50"/>
      <c r="P36" s="50"/>
      <c r="Q36" s="68">
        <f t="shared" si="6"/>
        <v>6785</v>
      </c>
      <c r="R36" s="50">
        <v>2026</v>
      </c>
      <c r="S36" s="51">
        <v>8811</v>
      </c>
      <c r="U36" s="48" t="s">
        <v>56</v>
      </c>
      <c r="V36" s="50">
        <v>70</v>
      </c>
      <c r="W36" s="50">
        <v>1409</v>
      </c>
      <c r="X36" s="50">
        <v>5196</v>
      </c>
      <c r="Y36" s="50"/>
      <c r="Z36" s="50"/>
      <c r="AA36" s="59">
        <f t="shared" si="7"/>
        <v>6675</v>
      </c>
      <c r="AB36" s="50">
        <v>1934</v>
      </c>
      <c r="AC36" s="51">
        <v>8609</v>
      </c>
      <c r="AE36" s="48" t="s">
        <v>56</v>
      </c>
      <c r="AF36" s="50">
        <v>87</v>
      </c>
      <c r="AG36" s="50">
        <v>1604</v>
      </c>
      <c r="AH36" s="50">
        <v>5085</v>
      </c>
      <c r="AI36" s="50"/>
      <c r="AJ36" s="50"/>
      <c r="AK36" s="59">
        <f t="shared" si="8"/>
        <v>6776</v>
      </c>
      <c r="AL36" s="50">
        <v>1909</v>
      </c>
      <c r="AM36" s="51">
        <v>8685</v>
      </c>
      <c r="AO36" s="43" t="s">
        <v>56</v>
      </c>
      <c r="AP36" s="50">
        <v>79</v>
      </c>
      <c r="AQ36" s="50">
        <v>1510</v>
      </c>
      <c r="AR36" s="50">
        <v>5184</v>
      </c>
      <c r="AS36" s="50"/>
      <c r="AT36" s="50"/>
      <c r="AU36" s="59">
        <f t="shared" si="4"/>
        <v>6773</v>
      </c>
      <c r="AV36" s="50">
        <v>1695</v>
      </c>
      <c r="AW36" s="51">
        <v>8468</v>
      </c>
    </row>
    <row r="37" spans="1:49" s="9" customFormat="1" ht="12.75" x14ac:dyDescent="0.2">
      <c r="A37" s="48" t="s">
        <v>57</v>
      </c>
      <c r="B37" s="50">
        <v>48</v>
      </c>
      <c r="C37" s="50">
        <v>163</v>
      </c>
      <c r="D37" s="47"/>
      <c r="E37" s="50">
        <v>1</v>
      </c>
      <c r="F37" s="50"/>
      <c r="G37" s="68">
        <f t="shared" si="5"/>
        <v>212</v>
      </c>
      <c r="H37" s="47"/>
      <c r="I37" s="51">
        <v>212</v>
      </c>
      <c r="K37" s="48" t="s">
        <v>57</v>
      </c>
      <c r="L37" s="50">
        <v>40</v>
      </c>
      <c r="M37" s="50">
        <v>132</v>
      </c>
      <c r="N37" s="50">
        <v>60</v>
      </c>
      <c r="O37" s="50"/>
      <c r="P37" s="50"/>
      <c r="Q37" s="68">
        <f t="shared" si="6"/>
        <v>232</v>
      </c>
      <c r="R37" s="47"/>
      <c r="S37" s="51">
        <v>232</v>
      </c>
      <c r="U37" s="48" t="s">
        <v>57</v>
      </c>
      <c r="V37" s="50">
        <v>44</v>
      </c>
      <c r="W37" s="50">
        <v>153</v>
      </c>
      <c r="X37" s="50">
        <v>63</v>
      </c>
      <c r="Y37" s="50">
        <v>1</v>
      </c>
      <c r="Z37" s="50"/>
      <c r="AA37" s="59">
        <f t="shared" si="7"/>
        <v>261</v>
      </c>
      <c r="AB37" s="47"/>
      <c r="AC37" s="51">
        <v>261</v>
      </c>
      <c r="AE37" s="48" t="s">
        <v>57</v>
      </c>
      <c r="AF37" s="50">
        <v>69</v>
      </c>
      <c r="AG37" s="50">
        <v>44</v>
      </c>
      <c r="AH37" s="50">
        <v>121</v>
      </c>
      <c r="AI37" s="50"/>
      <c r="AJ37" s="50"/>
      <c r="AK37" s="59">
        <f t="shared" si="8"/>
        <v>234</v>
      </c>
      <c r="AL37" s="47"/>
      <c r="AM37" s="51">
        <v>234</v>
      </c>
      <c r="AO37" s="43" t="s">
        <v>57</v>
      </c>
      <c r="AP37" s="50">
        <v>63</v>
      </c>
      <c r="AQ37" s="50">
        <v>51</v>
      </c>
      <c r="AR37" s="50">
        <v>322</v>
      </c>
      <c r="AS37" s="50">
        <v>1</v>
      </c>
      <c r="AT37" s="50"/>
      <c r="AU37" s="59">
        <f t="shared" si="4"/>
        <v>437</v>
      </c>
      <c r="AV37" s="50"/>
      <c r="AW37" s="51">
        <v>437</v>
      </c>
    </row>
    <row r="38" spans="1:49" s="9" customFormat="1" ht="12.75" x14ac:dyDescent="0.2">
      <c r="A38" s="48" t="s">
        <v>58</v>
      </c>
      <c r="B38" s="50">
        <v>475</v>
      </c>
      <c r="C38" s="50">
        <v>3486</v>
      </c>
      <c r="D38" s="50">
        <v>3996</v>
      </c>
      <c r="E38" s="50">
        <v>16</v>
      </c>
      <c r="F38" s="50">
        <v>10</v>
      </c>
      <c r="G38" s="68">
        <f t="shared" si="5"/>
        <v>7983</v>
      </c>
      <c r="H38" s="50">
        <v>569</v>
      </c>
      <c r="I38" s="51">
        <v>8552</v>
      </c>
      <c r="K38" s="48" t="s">
        <v>58</v>
      </c>
      <c r="L38" s="50">
        <v>474</v>
      </c>
      <c r="M38" s="50">
        <v>3796</v>
      </c>
      <c r="N38" s="50">
        <v>4219</v>
      </c>
      <c r="O38" s="50">
        <v>14</v>
      </c>
      <c r="P38" s="50">
        <v>18</v>
      </c>
      <c r="Q38" s="68">
        <f t="shared" si="6"/>
        <v>8521</v>
      </c>
      <c r="R38" s="50">
        <v>583</v>
      </c>
      <c r="S38" s="51">
        <v>9104</v>
      </c>
      <c r="U38" s="48" t="s">
        <v>58</v>
      </c>
      <c r="V38" s="50">
        <v>483</v>
      </c>
      <c r="W38" s="50">
        <v>3488</v>
      </c>
      <c r="X38" s="50">
        <v>3934</v>
      </c>
      <c r="Y38" s="50">
        <v>16</v>
      </c>
      <c r="Z38" s="50">
        <v>28</v>
      </c>
      <c r="AA38" s="59">
        <f t="shared" si="7"/>
        <v>7949</v>
      </c>
      <c r="AB38" s="50">
        <v>1044</v>
      </c>
      <c r="AC38" s="51">
        <v>8993</v>
      </c>
      <c r="AE38" s="48" t="s">
        <v>58</v>
      </c>
      <c r="AF38" s="50">
        <v>522</v>
      </c>
      <c r="AG38" s="50">
        <v>3347</v>
      </c>
      <c r="AH38" s="50">
        <v>4205</v>
      </c>
      <c r="AI38" s="50">
        <v>16</v>
      </c>
      <c r="AJ38" s="50">
        <v>48</v>
      </c>
      <c r="AK38" s="59">
        <f t="shared" si="8"/>
        <v>8138</v>
      </c>
      <c r="AL38" s="50">
        <v>1297</v>
      </c>
      <c r="AM38" s="51">
        <v>9435</v>
      </c>
      <c r="AO38" s="43" t="s">
        <v>58</v>
      </c>
      <c r="AP38" s="50">
        <v>502</v>
      </c>
      <c r="AQ38" s="50">
        <v>3284</v>
      </c>
      <c r="AR38" s="50">
        <v>4283</v>
      </c>
      <c r="AS38" s="50">
        <v>2</v>
      </c>
      <c r="AT38" s="50">
        <v>55</v>
      </c>
      <c r="AU38" s="59">
        <f t="shared" si="4"/>
        <v>8126</v>
      </c>
      <c r="AV38" s="50">
        <v>1137</v>
      </c>
      <c r="AW38" s="51">
        <v>9263</v>
      </c>
    </row>
    <row r="39" spans="1:49" s="9" customFormat="1" ht="12.75" x14ac:dyDescent="0.2">
      <c r="A39" s="48" t="s">
        <v>59</v>
      </c>
      <c r="B39" s="50">
        <v>40</v>
      </c>
      <c r="C39" s="50">
        <v>552</v>
      </c>
      <c r="D39" s="47"/>
      <c r="E39" s="50"/>
      <c r="F39" s="50"/>
      <c r="G39" s="68">
        <f t="shared" si="5"/>
        <v>592</v>
      </c>
      <c r="H39" s="47"/>
      <c r="I39" s="51">
        <v>592</v>
      </c>
      <c r="K39" s="48" t="s">
        <v>59</v>
      </c>
      <c r="L39" s="50">
        <v>74</v>
      </c>
      <c r="M39" s="50">
        <v>826</v>
      </c>
      <c r="N39" s="47"/>
      <c r="O39" s="50"/>
      <c r="P39" s="50"/>
      <c r="Q39" s="68">
        <f t="shared" si="6"/>
        <v>900</v>
      </c>
      <c r="R39" s="47"/>
      <c r="S39" s="51">
        <v>900</v>
      </c>
      <c r="U39" s="48" t="s">
        <v>59</v>
      </c>
      <c r="V39" s="50">
        <v>87</v>
      </c>
      <c r="W39" s="50">
        <v>464</v>
      </c>
      <c r="X39" s="50">
        <v>120</v>
      </c>
      <c r="Y39" s="50"/>
      <c r="Z39" s="50"/>
      <c r="AA39" s="59">
        <f t="shared" si="7"/>
        <v>671</v>
      </c>
      <c r="AB39" s="47"/>
      <c r="AC39" s="51">
        <v>671</v>
      </c>
      <c r="AE39" s="48" t="s">
        <v>59</v>
      </c>
      <c r="AF39" s="50">
        <v>123</v>
      </c>
      <c r="AG39" s="50">
        <v>551</v>
      </c>
      <c r="AH39" s="50">
        <v>120</v>
      </c>
      <c r="AI39" s="50"/>
      <c r="AJ39" s="50"/>
      <c r="AK39" s="59">
        <f t="shared" si="8"/>
        <v>794</v>
      </c>
      <c r="AL39" s="47"/>
      <c r="AM39" s="51">
        <v>794</v>
      </c>
      <c r="AO39" s="43" t="s">
        <v>59</v>
      </c>
      <c r="AP39" s="50">
        <v>123</v>
      </c>
      <c r="AQ39" s="50">
        <v>731</v>
      </c>
      <c r="AR39" s="50">
        <v>52</v>
      </c>
      <c r="AS39" s="50"/>
      <c r="AT39" s="50">
        <v>9</v>
      </c>
      <c r="AU39" s="59">
        <f t="shared" si="4"/>
        <v>915</v>
      </c>
      <c r="AV39" s="50"/>
      <c r="AW39" s="51">
        <v>915</v>
      </c>
    </row>
    <row r="40" spans="1:49" s="9" customFormat="1" ht="12.75" x14ac:dyDescent="0.2">
      <c r="A40" s="48" t="s">
        <v>60</v>
      </c>
      <c r="B40" s="50">
        <v>8229</v>
      </c>
      <c r="C40" s="50">
        <v>20027</v>
      </c>
      <c r="D40" s="50">
        <v>7841</v>
      </c>
      <c r="E40" s="50">
        <v>149</v>
      </c>
      <c r="F40" s="50">
        <v>1897</v>
      </c>
      <c r="G40" s="68">
        <f t="shared" si="5"/>
        <v>38143</v>
      </c>
      <c r="H40" s="50">
        <v>7554</v>
      </c>
      <c r="I40" s="51">
        <v>45697</v>
      </c>
      <c r="K40" s="48" t="s">
        <v>60</v>
      </c>
      <c r="L40" s="50">
        <v>8212</v>
      </c>
      <c r="M40" s="50">
        <v>16937</v>
      </c>
      <c r="N40" s="50">
        <v>6857</v>
      </c>
      <c r="O40" s="50">
        <v>98</v>
      </c>
      <c r="P40" s="50">
        <v>1575</v>
      </c>
      <c r="Q40" s="68">
        <f t="shared" si="6"/>
        <v>33679</v>
      </c>
      <c r="R40" s="50">
        <v>8480</v>
      </c>
      <c r="S40" s="51">
        <v>42159</v>
      </c>
      <c r="U40" s="48" t="s">
        <v>60</v>
      </c>
      <c r="V40" s="50">
        <v>8066</v>
      </c>
      <c r="W40" s="50">
        <v>15043</v>
      </c>
      <c r="X40" s="50">
        <v>6480</v>
      </c>
      <c r="Y40" s="50">
        <v>91</v>
      </c>
      <c r="Z40" s="50">
        <v>1504</v>
      </c>
      <c r="AA40" s="59">
        <f t="shared" si="7"/>
        <v>31184</v>
      </c>
      <c r="AB40" s="50">
        <v>6789</v>
      </c>
      <c r="AC40" s="51">
        <v>37973</v>
      </c>
      <c r="AE40" s="48" t="s">
        <v>60</v>
      </c>
      <c r="AF40" s="50">
        <v>7770</v>
      </c>
      <c r="AG40" s="50">
        <v>14488</v>
      </c>
      <c r="AH40" s="50">
        <v>5131</v>
      </c>
      <c r="AI40" s="50">
        <v>87</v>
      </c>
      <c r="AJ40" s="50">
        <v>1461</v>
      </c>
      <c r="AK40" s="59">
        <f t="shared" si="8"/>
        <v>28937</v>
      </c>
      <c r="AL40" s="50">
        <v>5851</v>
      </c>
      <c r="AM40" s="51">
        <v>34788</v>
      </c>
      <c r="AO40" s="43" t="s">
        <v>60</v>
      </c>
      <c r="AP40" s="50">
        <v>7513</v>
      </c>
      <c r="AQ40" s="50">
        <v>12900</v>
      </c>
      <c r="AR40" s="50">
        <v>3976</v>
      </c>
      <c r="AS40" s="50">
        <v>61</v>
      </c>
      <c r="AT40" s="50">
        <v>1361</v>
      </c>
      <c r="AU40" s="59">
        <f t="shared" si="4"/>
        <v>25811</v>
      </c>
      <c r="AV40" s="50">
        <v>5328</v>
      </c>
      <c r="AW40" s="51">
        <v>31139</v>
      </c>
    </row>
    <row r="41" spans="1:49" s="9" customFormat="1" ht="12.75" x14ac:dyDescent="0.2">
      <c r="A41" s="48" t="s">
        <v>61</v>
      </c>
      <c r="B41" s="50">
        <v>1171</v>
      </c>
      <c r="C41" s="50">
        <v>7696</v>
      </c>
      <c r="D41" s="50">
        <v>10754</v>
      </c>
      <c r="E41" s="50">
        <v>2</v>
      </c>
      <c r="F41" s="50">
        <v>639</v>
      </c>
      <c r="G41" s="68">
        <f t="shared" si="5"/>
        <v>20262</v>
      </c>
      <c r="H41" s="50">
        <v>14823</v>
      </c>
      <c r="I41" s="51">
        <v>35085</v>
      </c>
      <c r="K41" s="48" t="s">
        <v>61</v>
      </c>
      <c r="L41" s="50">
        <v>980</v>
      </c>
      <c r="M41" s="50">
        <v>7082</v>
      </c>
      <c r="N41" s="50">
        <v>10666</v>
      </c>
      <c r="O41" s="50">
        <v>1</v>
      </c>
      <c r="P41" s="50">
        <v>446</v>
      </c>
      <c r="Q41" s="68">
        <f t="shared" si="6"/>
        <v>19175</v>
      </c>
      <c r="R41" s="50">
        <v>12222</v>
      </c>
      <c r="S41" s="51">
        <v>31397</v>
      </c>
      <c r="U41" s="48" t="s">
        <v>61</v>
      </c>
      <c r="V41" s="50">
        <v>1096</v>
      </c>
      <c r="W41" s="50">
        <v>6955</v>
      </c>
      <c r="X41" s="50">
        <v>8270</v>
      </c>
      <c r="Y41" s="50">
        <v>1</v>
      </c>
      <c r="Z41" s="50">
        <v>624</v>
      </c>
      <c r="AA41" s="59">
        <f t="shared" si="7"/>
        <v>16946</v>
      </c>
      <c r="AB41" s="50">
        <v>13052</v>
      </c>
      <c r="AC41" s="51">
        <v>29998</v>
      </c>
      <c r="AE41" s="48" t="s">
        <v>61</v>
      </c>
      <c r="AF41" s="50">
        <v>1062</v>
      </c>
      <c r="AG41" s="50">
        <v>7365</v>
      </c>
      <c r="AH41" s="50">
        <v>8038</v>
      </c>
      <c r="AI41" s="50">
        <v>1</v>
      </c>
      <c r="AJ41" s="50">
        <v>587</v>
      </c>
      <c r="AK41" s="59">
        <f t="shared" si="8"/>
        <v>17053</v>
      </c>
      <c r="AL41" s="50">
        <v>11427</v>
      </c>
      <c r="AM41" s="51">
        <v>28480</v>
      </c>
      <c r="AO41" s="43" t="s">
        <v>61</v>
      </c>
      <c r="AP41" s="50">
        <v>1055</v>
      </c>
      <c r="AQ41" s="50">
        <v>5954</v>
      </c>
      <c r="AR41" s="50">
        <v>8064</v>
      </c>
      <c r="AS41" s="50">
        <v>0</v>
      </c>
      <c r="AT41" s="50">
        <v>540</v>
      </c>
      <c r="AU41" s="59">
        <f t="shared" si="4"/>
        <v>15613</v>
      </c>
      <c r="AV41" s="50">
        <v>9903</v>
      </c>
      <c r="AW41" s="51">
        <v>25516</v>
      </c>
    </row>
    <row r="42" spans="1:49" s="9" customFormat="1" ht="12.75" x14ac:dyDescent="0.2">
      <c r="A42" s="48" t="s">
        <v>62</v>
      </c>
      <c r="B42" s="50">
        <v>8319</v>
      </c>
      <c r="C42" s="50">
        <v>13652</v>
      </c>
      <c r="D42" s="50">
        <v>2808</v>
      </c>
      <c r="E42" s="50">
        <v>110</v>
      </c>
      <c r="F42" s="50">
        <v>4867</v>
      </c>
      <c r="G42" s="68">
        <f t="shared" si="5"/>
        <v>29756</v>
      </c>
      <c r="H42" s="50">
        <v>1560</v>
      </c>
      <c r="I42" s="51">
        <v>31316</v>
      </c>
      <c r="K42" s="48" t="s">
        <v>62</v>
      </c>
      <c r="L42" s="50">
        <v>7837</v>
      </c>
      <c r="M42" s="50">
        <v>11971</v>
      </c>
      <c r="N42" s="50">
        <v>3151</v>
      </c>
      <c r="O42" s="50">
        <v>87</v>
      </c>
      <c r="P42" s="50">
        <v>5237</v>
      </c>
      <c r="Q42" s="68">
        <f t="shared" si="6"/>
        <v>28283</v>
      </c>
      <c r="R42" s="50">
        <v>1226</v>
      </c>
      <c r="S42" s="51">
        <v>29509</v>
      </c>
      <c r="U42" s="48" t="s">
        <v>62</v>
      </c>
      <c r="V42" s="50">
        <v>7712</v>
      </c>
      <c r="W42" s="50">
        <v>10106</v>
      </c>
      <c r="X42" s="50">
        <v>2444</v>
      </c>
      <c r="Y42" s="50">
        <v>79</v>
      </c>
      <c r="Z42" s="50">
        <v>3940</v>
      </c>
      <c r="AA42" s="59">
        <f t="shared" si="7"/>
        <v>24281</v>
      </c>
      <c r="AB42" s="50">
        <v>1495</v>
      </c>
      <c r="AC42" s="51">
        <v>25776</v>
      </c>
      <c r="AE42" s="48" t="s">
        <v>62</v>
      </c>
      <c r="AF42" s="50">
        <v>7469</v>
      </c>
      <c r="AG42" s="50">
        <v>9677</v>
      </c>
      <c r="AH42" s="50">
        <v>2475</v>
      </c>
      <c r="AI42" s="50">
        <v>67</v>
      </c>
      <c r="AJ42" s="50">
        <v>3306</v>
      </c>
      <c r="AK42" s="59">
        <f t="shared" si="8"/>
        <v>22994</v>
      </c>
      <c r="AL42" s="50">
        <v>1277</v>
      </c>
      <c r="AM42" s="51">
        <v>24271</v>
      </c>
      <c r="AO42" s="43" t="s">
        <v>62</v>
      </c>
      <c r="AP42" s="50">
        <v>6969</v>
      </c>
      <c r="AQ42" s="50">
        <v>9232</v>
      </c>
      <c r="AR42" s="50">
        <v>2348</v>
      </c>
      <c r="AS42" s="50">
        <v>56</v>
      </c>
      <c r="AT42" s="50">
        <v>2936</v>
      </c>
      <c r="AU42" s="59">
        <f t="shared" si="4"/>
        <v>21541</v>
      </c>
      <c r="AV42" s="50">
        <v>1690</v>
      </c>
      <c r="AW42" s="51">
        <v>23231</v>
      </c>
    </row>
    <row r="43" spans="1:49" s="9" customFormat="1" ht="12.75" x14ac:dyDescent="0.2">
      <c r="A43" s="48" t="s">
        <v>63</v>
      </c>
      <c r="B43" s="50">
        <v>4120</v>
      </c>
      <c r="C43" s="50">
        <v>5521</v>
      </c>
      <c r="D43" s="50">
        <v>2694</v>
      </c>
      <c r="E43" s="50">
        <v>8</v>
      </c>
      <c r="F43" s="50">
        <v>1001</v>
      </c>
      <c r="G43" s="68">
        <f t="shared" si="5"/>
        <v>13344</v>
      </c>
      <c r="H43" s="50">
        <v>1759</v>
      </c>
      <c r="I43" s="51">
        <v>15103</v>
      </c>
      <c r="K43" s="48" t="s">
        <v>63</v>
      </c>
      <c r="L43" s="50">
        <v>4270</v>
      </c>
      <c r="M43" s="50">
        <v>4429</v>
      </c>
      <c r="N43" s="50">
        <v>2759</v>
      </c>
      <c r="O43" s="50">
        <v>16</v>
      </c>
      <c r="P43" s="50">
        <v>1071</v>
      </c>
      <c r="Q43" s="68">
        <f t="shared" si="6"/>
        <v>12545</v>
      </c>
      <c r="R43" s="50">
        <v>2276</v>
      </c>
      <c r="S43" s="51">
        <v>14821</v>
      </c>
      <c r="U43" s="48" t="s">
        <v>63</v>
      </c>
      <c r="V43" s="50">
        <v>4170</v>
      </c>
      <c r="W43" s="50">
        <v>4694</v>
      </c>
      <c r="X43" s="50">
        <v>2639</v>
      </c>
      <c r="Y43" s="50">
        <v>16</v>
      </c>
      <c r="Z43" s="50">
        <v>995</v>
      </c>
      <c r="AA43" s="59">
        <f t="shared" si="7"/>
        <v>12514</v>
      </c>
      <c r="AB43" s="50">
        <v>1546</v>
      </c>
      <c r="AC43" s="51">
        <v>14060</v>
      </c>
      <c r="AE43" s="48" t="s">
        <v>63</v>
      </c>
      <c r="AF43" s="50">
        <v>4306</v>
      </c>
      <c r="AG43" s="50">
        <v>4746</v>
      </c>
      <c r="AH43" s="50">
        <v>3104</v>
      </c>
      <c r="AI43" s="50">
        <v>25</v>
      </c>
      <c r="AJ43" s="50">
        <v>919</v>
      </c>
      <c r="AK43" s="59">
        <f t="shared" si="8"/>
        <v>13100</v>
      </c>
      <c r="AL43" s="50">
        <v>1414</v>
      </c>
      <c r="AM43" s="51">
        <v>14514</v>
      </c>
      <c r="AO43" s="43" t="s">
        <v>63</v>
      </c>
      <c r="AP43" s="50">
        <v>4237</v>
      </c>
      <c r="AQ43" s="50">
        <v>4344</v>
      </c>
      <c r="AR43" s="50">
        <v>2445</v>
      </c>
      <c r="AS43" s="50">
        <v>6</v>
      </c>
      <c r="AT43" s="50">
        <v>901</v>
      </c>
      <c r="AU43" s="59">
        <f t="shared" si="4"/>
        <v>11933</v>
      </c>
      <c r="AV43" s="50">
        <v>1282</v>
      </c>
      <c r="AW43" s="51">
        <v>13215</v>
      </c>
    </row>
    <row r="44" spans="1:49" s="9" customFormat="1" ht="12.75" x14ac:dyDescent="0.2">
      <c r="A44" s="48" t="s">
        <v>64</v>
      </c>
      <c r="B44" s="50">
        <v>26933</v>
      </c>
      <c r="C44" s="50">
        <v>34635</v>
      </c>
      <c r="D44" s="50">
        <v>16120</v>
      </c>
      <c r="E44" s="50">
        <v>142</v>
      </c>
      <c r="F44" s="50">
        <v>1246</v>
      </c>
      <c r="G44" s="68">
        <f t="shared" si="5"/>
        <v>79076</v>
      </c>
      <c r="H44" s="50">
        <v>17995</v>
      </c>
      <c r="I44" s="51">
        <v>97071</v>
      </c>
      <c r="K44" s="48" t="s">
        <v>64</v>
      </c>
      <c r="L44" s="50">
        <v>26798</v>
      </c>
      <c r="M44" s="50">
        <v>30752</v>
      </c>
      <c r="N44" s="50">
        <v>14769</v>
      </c>
      <c r="O44" s="50">
        <v>106</v>
      </c>
      <c r="P44" s="50">
        <v>1434</v>
      </c>
      <c r="Q44" s="68">
        <f t="shared" si="6"/>
        <v>73859</v>
      </c>
      <c r="R44" s="50">
        <v>17107</v>
      </c>
      <c r="S44" s="51">
        <v>90966</v>
      </c>
      <c r="U44" s="48" t="s">
        <v>64</v>
      </c>
      <c r="V44" s="50">
        <v>25948</v>
      </c>
      <c r="W44" s="50">
        <v>27723</v>
      </c>
      <c r="X44" s="50">
        <v>14081</v>
      </c>
      <c r="Y44" s="50">
        <v>99</v>
      </c>
      <c r="Z44" s="50">
        <v>1093</v>
      </c>
      <c r="AA44" s="59">
        <f t="shared" si="7"/>
        <v>68944</v>
      </c>
      <c r="AB44" s="50">
        <v>14992</v>
      </c>
      <c r="AC44" s="51">
        <v>83936</v>
      </c>
      <c r="AE44" s="48" t="s">
        <v>64</v>
      </c>
      <c r="AF44" s="50">
        <v>25476</v>
      </c>
      <c r="AG44" s="50">
        <v>29049</v>
      </c>
      <c r="AH44" s="50">
        <v>14509</v>
      </c>
      <c r="AI44" s="50">
        <v>124</v>
      </c>
      <c r="AJ44" s="50">
        <v>1046</v>
      </c>
      <c r="AK44" s="59">
        <f t="shared" si="8"/>
        <v>70204</v>
      </c>
      <c r="AL44" s="50">
        <v>14006</v>
      </c>
      <c r="AM44" s="51">
        <v>84210</v>
      </c>
      <c r="AO44" s="43" t="s">
        <v>64</v>
      </c>
      <c r="AP44" s="50">
        <v>23967</v>
      </c>
      <c r="AQ44" s="50">
        <v>24262</v>
      </c>
      <c r="AR44" s="50">
        <v>13710</v>
      </c>
      <c r="AS44" s="50">
        <v>90</v>
      </c>
      <c r="AT44" s="50">
        <v>770</v>
      </c>
      <c r="AU44" s="59">
        <f t="shared" si="4"/>
        <v>62799</v>
      </c>
      <c r="AV44" s="50">
        <v>13526</v>
      </c>
      <c r="AW44" s="51">
        <v>76325</v>
      </c>
    </row>
    <row r="45" spans="1:49" s="9" customFormat="1" ht="12.75" x14ac:dyDescent="0.2">
      <c r="A45" s="48" t="s">
        <v>65</v>
      </c>
      <c r="B45" s="50">
        <v>14064</v>
      </c>
      <c r="C45" s="50">
        <v>17332</v>
      </c>
      <c r="D45" s="50">
        <v>11108</v>
      </c>
      <c r="E45" s="50">
        <v>315</v>
      </c>
      <c r="F45" s="50">
        <v>7860</v>
      </c>
      <c r="G45" s="68">
        <f t="shared" si="5"/>
        <v>50679</v>
      </c>
      <c r="H45" s="50">
        <v>41361</v>
      </c>
      <c r="I45" s="51">
        <v>92040</v>
      </c>
      <c r="K45" s="48" t="s">
        <v>65</v>
      </c>
      <c r="L45" s="50">
        <v>13100</v>
      </c>
      <c r="M45" s="50">
        <v>15056</v>
      </c>
      <c r="N45" s="50">
        <v>11508</v>
      </c>
      <c r="O45" s="50">
        <v>324</v>
      </c>
      <c r="P45" s="50">
        <v>7421</v>
      </c>
      <c r="Q45" s="68">
        <f t="shared" si="6"/>
        <v>47409</v>
      </c>
      <c r="R45" s="50">
        <v>41114</v>
      </c>
      <c r="S45" s="51">
        <v>88523</v>
      </c>
      <c r="U45" s="48" t="s">
        <v>65</v>
      </c>
      <c r="V45" s="50">
        <v>13622</v>
      </c>
      <c r="W45" s="50">
        <v>14582</v>
      </c>
      <c r="X45" s="50">
        <v>10977</v>
      </c>
      <c r="Y45" s="50">
        <v>317</v>
      </c>
      <c r="Z45" s="50">
        <v>6631</v>
      </c>
      <c r="AA45" s="59">
        <f t="shared" si="7"/>
        <v>46129</v>
      </c>
      <c r="AB45" s="50">
        <v>41187</v>
      </c>
      <c r="AC45" s="51">
        <v>87316</v>
      </c>
      <c r="AE45" s="48" t="s">
        <v>65</v>
      </c>
      <c r="AF45" s="50">
        <v>13375</v>
      </c>
      <c r="AG45" s="50">
        <v>14438</v>
      </c>
      <c r="AH45" s="50">
        <v>13492</v>
      </c>
      <c r="AI45" s="50">
        <v>321</v>
      </c>
      <c r="AJ45" s="50">
        <v>6211</v>
      </c>
      <c r="AK45" s="59">
        <f t="shared" si="8"/>
        <v>47837</v>
      </c>
      <c r="AL45" s="50">
        <v>42813</v>
      </c>
      <c r="AM45" s="51">
        <v>90650</v>
      </c>
      <c r="AO45" s="43" t="s">
        <v>65</v>
      </c>
      <c r="AP45" s="50">
        <v>12647</v>
      </c>
      <c r="AQ45" s="50">
        <v>12933</v>
      </c>
      <c r="AR45" s="50">
        <v>12844</v>
      </c>
      <c r="AS45" s="50">
        <v>224</v>
      </c>
      <c r="AT45" s="50">
        <v>5317</v>
      </c>
      <c r="AU45" s="59">
        <f t="shared" si="4"/>
        <v>43965</v>
      </c>
      <c r="AV45" s="50">
        <v>42858</v>
      </c>
      <c r="AW45" s="51">
        <v>86823</v>
      </c>
    </row>
    <row r="46" spans="1:49" s="9" customFormat="1" ht="12.75" x14ac:dyDescent="0.2">
      <c r="A46" s="48" t="s">
        <v>66</v>
      </c>
      <c r="B46" s="50">
        <v>3593</v>
      </c>
      <c r="C46" s="50">
        <v>7100</v>
      </c>
      <c r="D46" s="50">
        <v>5756</v>
      </c>
      <c r="E46" s="50">
        <v>28</v>
      </c>
      <c r="F46" s="50">
        <v>2995</v>
      </c>
      <c r="G46" s="68">
        <f t="shared" si="5"/>
        <v>19472</v>
      </c>
      <c r="H46" s="50">
        <v>6311</v>
      </c>
      <c r="I46" s="51">
        <v>25783</v>
      </c>
      <c r="K46" s="48" t="s">
        <v>66</v>
      </c>
      <c r="L46" s="50">
        <v>3484</v>
      </c>
      <c r="M46" s="50">
        <v>4953</v>
      </c>
      <c r="N46" s="50">
        <v>7298</v>
      </c>
      <c r="O46" s="50">
        <v>28</v>
      </c>
      <c r="P46" s="50">
        <v>3178</v>
      </c>
      <c r="Q46" s="68">
        <f t="shared" si="6"/>
        <v>18941</v>
      </c>
      <c r="R46" s="50">
        <v>5969</v>
      </c>
      <c r="S46" s="51">
        <v>24910</v>
      </c>
      <c r="U46" s="48" t="s">
        <v>66</v>
      </c>
      <c r="V46" s="50">
        <v>3561</v>
      </c>
      <c r="W46" s="50">
        <v>4897</v>
      </c>
      <c r="X46" s="50">
        <v>6441</v>
      </c>
      <c r="Y46" s="50">
        <v>30</v>
      </c>
      <c r="Z46" s="50">
        <v>3010</v>
      </c>
      <c r="AA46" s="59">
        <f t="shared" si="7"/>
        <v>17939</v>
      </c>
      <c r="AB46" s="50">
        <v>6262</v>
      </c>
      <c r="AC46" s="51">
        <v>24201</v>
      </c>
      <c r="AE46" s="48" t="s">
        <v>66</v>
      </c>
      <c r="AF46" s="50">
        <v>3777</v>
      </c>
      <c r="AG46" s="50">
        <v>5435</v>
      </c>
      <c r="AH46" s="50">
        <v>6555</v>
      </c>
      <c r="AI46" s="50">
        <v>30</v>
      </c>
      <c r="AJ46" s="50">
        <v>3015</v>
      </c>
      <c r="AK46" s="59">
        <f t="shared" si="8"/>
        <v>18812</v>
      </c>
      <c r="AL46" s="50">
        <v>6173</v>
      </c>
      <c r="AM46" s="51">
        <v>24985</v>
      </c>
      <c r="AO46" s="43" t="s">
        <v>66</v>
      </c>
      <c r="AP46" s="50">
        <v>3591</v>
      </c>
      <c r="AQ46" s="50">
        <v>6048</v>
      </c>
      <c r="AR46" s="50">
        <v>5495</v>
      </c>
      <c r="AS46" s="50">
        <v>23</v>
      </c>
      <c r="AT46" s="50">
        <v>2882</v>
      </c>
      <c r="AU46" s="59">
        <f t="shared" si="4"/>
        <v>18039</v>
      </c>
      <c r="AV46" s="50">
        <v>6990</v>
      </c>
      <c r="AW46" s="51">
        <v>25029</v>
      </c>
    </row>
    <row r="47" spans="1:49" s="9" customFormat="1" ht="12.75" x14ac:dyDescent="0.2">
      <c r="A47" s="48" t="s">
        <v>67</v>
      </c>
      <c r="B47" s="50">
        <v>328</v>
      </c>
      <c r="C47" s="50">
        <v>410</v>
      </c>
      <c r="D47" s="50">
        <v>148</v>
      </c>
      <c r="E47" s="50">
        <v>10</v>
      </c>
      <c r="F47" s="50">
        <v>105</v>
      </c>
      <c r="G47" s="68">
        <f t="shared" si="5"/>
        <v>1001</v>
      </c>
      <c r="H47" s="50">
        <v>338</v>
      </c>
      <c r="I47" s="51">
        <v>1339</v>
      </c>
      <c r="K47" s="48" t="s">
        <v>67</v>
      </c>
      <c r="L47" s="50">
        <v>226</v>
      </c>
      <c r="M47" s="50">
        <v>412</v>
      </c>
      <c r="N47" s="50">
        <v>172</v>
      </c>
      <c r="O47" s="50">
        <v>9</v>
      </c>
      <c r="P47" s="50">
        <v>97</v>
      </c>
      <c r="Q47" s="68">
        <f t="shared" si="6"/>
        <v>916</v>
      </c>
      <c r="R47" s="50">
        <v>2601</v>
      </c>
      <c r="S47" s="51">
        <v>3517</v>
      </c>
      <c r="U47" s="48" t="s">
        <v>67</v>
      </c>
      <c r="V47" s="50">
        <v>293</v>
      </c>
      <c r="W47" s="50">
        <v>338</v>
      </c>
      <c r="X47" s="50">
        <v>214</v>
      </c>
      <c r="Y47" s="50">
        <v>9</v>
      </c>
      <c r="Z47" s="50">
        <v>128</v>
      </c>
      <c r="AA47" s="59">
        <f t="shared" si="7"/>
        <v>982</v>
      </c>
      <c r="AB47" s="50">
        <v>2350</v>
      </c>
      <c r="AC47" s="51">
        <v>3332</v>
      </c>
      <c r="AE47" s="48" t="s">
        <v>67</v>
      </c>
      <c r="AF47" s="50">
        <v>313</v>
      </c>
      <c r="AG47" s="50">
        <v>365</v>
      </c>
      <c r="AH47" s="50">
        <v>186</v>
      </c>
      <c r="AI47" s="50">
        <v>8</v>
      </c>
      <c r="AJ47" s="50">
        <v>165</v>
      </c>
      <c r="AK47" s="59">
        <f t="shared" si="8"/>
        <v>1037</v>
      </c>
      <c r="AL47" s="50">
        <v>3114</v>
      </c>
      <c r="AM47" s="51">
        <v>4151</v>
      </c>
      <c r="AO47" s="43" t="s">
        <v>67</v>
      </c>
      <c r="AP47" s="50">
        <v>314</v>
      </c>
      <c r="AQ47" s="50">
        <v>271</v>
      </c>
      <c r="AR47" s="50">
        <v>181</v>
      </c>
      <c r="AS47" s="50">
        <v>9</v>
      </c>
      <c r="AT47" s="50">
        <v>193</v>
      </c>
      <c r="AU47" s="59">
        <f t="shared" si="4"/>
        <v>968</v>
      </c>
      <c r="AV47" s="50">
        <v>769</v>
      </c>
      <c r="AW47" s="51">
        <v>1737</v>
      </c>
    </row>
    <row r="48" spans="1:49" s="9" customFormat="1" ht="12.75" x14ac:dyDescent="0.2">
      <c r="A48" s="48" t="s">
        <v>68</v>
      </c>
      <c r="B48" s="50">
        <v>48</v>
      </c>
      <c r="C48" s="50">
        <v>96</v>
      </c>
      <c r="D48" s="50">
        <v>57</v>
      </c>
      <c r="E48" s="50">
        <v>2</v>
      </c>
      <c r="F48" s="50">
        <v>1</v>
      </c>
      <c r="G48" s="68">
        <f t="shared" si="5"/>
        <v>204</v>
      </c>
      <c r="H48" s="50">
        <v>1497</v>
      </c>
      <c r="I48" s="51">
        <v>1701</v>
      </c>
      <c r="K48" s="48" t="s">
        <v>68</v>
      </c>
      <c r="L48" s="50">
        <v>52</v>
      </c>
      <c r="M48" s="47"/>
      <c r="N48" s="50">
        <v>65</v>
      </c>
      <c r="O48" s="50"/>
      <c r="P48" s="50">
        <v>1</v>
      </c>
      <c r="Q48" s="68">
        <f t="shared" si="6"/>
        <v>118</v>
      </c>
      <c r="R48" s="50">
        <v>1247</v>
      </c>
      <c r="S48" s="51">
        <v>1365</v>
      </c>
      <c r="U48" s="48" t="s">
        <v>68</v>
      </c>
      <c r="V48" s="50">
        <v>49</v>
      </c>
      <c r="W48" s="47"/>
      <c r="X48" s="50">
        <v>172</v>
      </c>
      <c r="Y48" s="50"/>
      <c r="Z48" s="50"/>
      <c r="AA48" s="59">
        <f t="shared" si="7"/>
        <v>221</v>
      </c>
      <c r="AB48" s="50">
        <v>1077</v>
      </c>
      <c r="AC48" s="51">
        <v>1298</v>
      </c>
      <c r="AE48" s="48" t="s">
        <v>68</v>
      </c>
      <c r="AF48" s="50">
        <v>61</v>
      </c>
      <c r="AG48" s="50">
        <v>15</v>
      </c>
      <c r="AH48" s="50">
        <v>108</v>
      </c>
      <c r="AI48" s="50"/>
      <c r="AJ48" s="50">
        <v>3</v>
      </c>
      <c r="AK48" s="59">
        <f t="shared" si="8"/>
        <v>187</v>
      </c>
      <c r="AL48" s="50">
        <v>1071</v>
      </c>
      <c r="AM48" s="51">
        <v>1258</v>
      </c>
      <c r="AO48" s="43" t="s">
        <v>68</v>
      </c>
      <c r="AP48" s="50">
        <v>55</v>
      </c>
      <c r="AQ48" s="50">
        <v>81</v>
      </c>
      <c r="AR48" s="50">
        <v>0</v>
      </c>
      <c r="AS48" s="50"/>
      <c r="AT48" s="50">
        <v>7</v>
      </c>
      <c r="AU48" s="59">
        <f t="shared" si="4"/>
        <v>143</v>
      </c>
      <c r="AV48" s="50">
        <v>1033</v>
      </c>
      <c r="AW48" s="51">
        <v>1176</v>
      </c>
    </row>
    <row r="49" spans="1:49" s="9" customFormat="1" ht="12.75" x14ac:dyDescent="0.2">
      <c r="A49" s="48" t="s">
        <v>69</v>
      </c>
      <c r="B49" s="50">
        <v>1489</v>
      </c>
      <c r="C49" s="50">
        <v>2981</v>
      </c>
      <c r="D49" s="50">
        <v>3636</v>
      </c>
      <c r="E49" s="50">
        <v>0</v>
      </c>
      <c r="F49" s="50">
        <v>249</v>
      </c>
      <c r="G49" s="68">
        <f t="shared" si="5"/>
        <v>8355</v>
      </c>
      <c r="H49" s="50">
        <v>15415</v>
      </c>
      <c r="I49" s="51">
        <v>23770</v>
      </c>
      <c r="K49" s="48" t="s">
        <v>69</v>
      </c>
      <c r="L49" s="50">
        <v>1277</v>
      </c>
      <c r="M49" s="50">
        <v>2619</v>
      </c>
      <c r="N49" s="50">
        <v>3036</v>
      </c>
      <c r="O49" s="50">
        <v>2</v>
      </c>
      <c r="P49" s="50">
        <v>48</v>
      </c>
      <c r="Q49" s="68">
        <f t="shared" si="6"/>
        <v>6982</v>
      </c>
      <c r="R49" s="50">
        <v>15275</v>
      </c>
      <c r="S49" s="51">
        <v>22257</v>
      </c>
      <c r="U49" s="48" t="s">
        <v>69</v>
      </c>
      <c r="V49" s="50">
        <v>1357</v>
      </c>
      <c r="W49" s="50">
        <v>2971</v>
      </c>
      <c r="X49" s="50">
        <v>2641</v>
      </c>
      <c r="Y49" s="50">
        <v>1</v>
      </c>
      <c r="Z49" s="50">
        <v>256</v>
      </c>
      <c r="AA49" s="59">
        <f t="shared" si="7"/>
        <v>7226</v>
      </c>
      <c r="AB49" s="50">
        <v>14767</v>
      </c>
      <c r="AC49" s="51">
        <v>21993</v>
      </c>
      <c r="AE49" s="48" t="s">
        <v>69</v>
      </c>
      <c r="AF49" s="50">
        <v>1408</v>
      </c>
      <c r="AG49" s="50">
        <v>2990</v>
      </c>
      <c r="AH49" s="50">
        <v>2338</v>
      </c>
      <c r="AI49" s="50">
        <v>1</v>
      </c>
      <c r="AJ49" s="50">
        <v>133</v>
      </c>
      <c r="AK49" s="59">
        <f t="shared" si="8"/>
        <v>6870</v>
      </c>
      <c r="AL49" s="50">
        <v>14755</v>
      </c>
      <c r="AM49" s="51">
        <v>21625</v>
      </c>
      <c r="AO49" s="43" t="s">
        <v>69</v>
      </c>
      <c r="AP49" s="50">
        <v>1390</v>
      </c>
      <c r="AQ49" s="50">
        <v>3092</v>
      </c>
      <c r="AR49" s="50">
        <v>2400</v>
      </c>
      <c r="AS49" s="50">
        <v>1</v>
      </c>
      <c r="AT49" s="50">
        <v>115</v>
      </c>
      <c r="AU49" s="59">
        <f t="shared" si="4"/>
        <v>6998</v>
      </c>
      <c r="AV49" s="50">
        <v>12830</v>
      </c>
      <c r="AW49" s="51">
        <v>19828</v>
      </c>
    </row>
    <row r="50" spans="1:49" s="9" customFormat="1" ht="12.75" x14ac:dyDescent="0.2">
      <c r="A50" s="48" t="s">
        <v>70</v>
      </c>
      <c r="B50" s="50">
        <v>45</v>
      </c>
      <c r="C50" s="50">
        <v>172</v>
      </c>
      <c r="D50" s="50">
        <v>144</v>
      </c>
      <c r="E50" s="50">
        <v>0</v>
      </c>
      <c r="F50" s="50"/>
      <c r="G50" s="68">
        <f t="shared" si="5"/>
        <v>361</v>
      </c>
      <c r="H50" s="50">
        <v>11220</v>
      </c>
      <c r="I50" s="51">
        <v>11581</v>
      </c>
      <c r="K50" s="48" t="s">
        <v>70</v>
      </c>
      <c r="L50" s="50">
        <v>58</v>
      </c>
      <c r="M50" s="50">
        <v>220</v>
      </c>
      <c r="N50" s="50">
        <v>151</v>
      </c>
      <c r="O50" s="50">
        <v>1</v>
      </c>
      <c r="P50" s="50"/>
      <c r="Q50" s="68">
        <f t="shared" si="6"/>
        <v>430</v>
      </c>
      <c r="R50" s="50">
        <v>10575</v>
      </c>
      <c r="S50" s="51">
        <v>11005</v>
      </c>
      <c r="U50" s="48" t="s">
        <v>70</v>
      </c>
      <c r="V50" s="50">
        <v>67</v>
      </c>
      <c r="W50" s="50">
        <v>453</v>
      </c>
      <c r="X50" s="50">
        <v>152</v>
      </c>
      <c r="Y50" s="50">
        <v>1</v>
      </c>
      <c r="Z50" s="50"/>
      <c r="AA50" s="59">
        <f t="shared" si="7"/>
        <v>673</v>
      </c>
      <c r="AB50" s="50">
        <v>10108</v>
      </c>
      <c r="AC50" s="51">
        <v>10781</v>
      </c>
      <c r="AE50" s="48" t="s">
        <v>70</v>
      </c>
      <c r="AF50" s="50">
        <v>68</v>
      </c>
      <c r="AG50" s="50">
        <v>678</v>
      </c>
      <c r="AH50" s="50">
        <v>162</v>
      </c>
      <c r="AI50" s="50">
        <v>2</v>
      </c>
      <c r="AJ50" s="50">
        <v>9</v>
      </c>
      <c r="AK50" s="59">
        <f t="shared" si="8"/>
        <v>919</v>
      </c>
      <c r="AL50" s="50">
        <v>10086</v>
      </c>
      <c r="AM50" s="51">
        <v>11005</v>
      </c>
      <c r="AO50" s="43" t="s">
        <v>70</v>
      </c>
      <c r="AP50" s="50">
        <v>54</v>
      </c>
      <c r="AQ50" s="50">
        <v>708</v>
      </c>
      <c r="AR50" s="50">
        <v>1330</v>
      </c>
      <c r="AS50" s="50">
        <v>1</v>
      </c>
      <c r="AT50" s="50"/>
      <c r="AU50" s="59">
        <f t="shared" si="4"/>
        <v>2093</v>
      </c>
      <c r="AV50" s="50">
        <v>10060</v>
      </c>
      <c r="AW50" s="51">
        <v>12153</v>
      </c>
    </row>
    <row r="51" spans="1:49" s="9" customFormat="1" ht="12.75" x14ac:dyDescent="0.2">
      <c r="A51" s="48" t="s">
        <v>71</v>
      </c>
      <c r="B51" s="50">
        <v>1393</v>
      </c>
      <c r="C51" s="50">
        <v>4296</v>
      </c>
      <c r="D51" s="50">
        <v>8588</v>
      </c>
      <c r="E51" s="50">
        <v>971</v>
      </c>
      <c r="F51" s="50">
        <v>559</v>
      </c>
      <c r="G51" s="68">
        <f t="shared" si="5"/>
        <v>15807</v>
      </c>
      <c r="H51" s="50">
        <v>11736</v>
      </c>
      <c r="I51" s="51">
        <v>27543</v>
      </c>
      <c r="K51" s="48" t="s">
        <v>71</v>
      </c>
      <c r="L51" s="50">
        <v>1254</v>
      </c>
      <c r="M51" s="50">
        <v>4584</v>
      </c>
      <c r="N51" s="50">
        <v>7589</v>
      </c>
      <c r="O51" s="50">
        <v>17</v>
      </c>
      <c r="P51" s="50">
        <v>441</v>
      </c>
      <c r="Q51" s="68">
        <f t="shared" si="6"/>
        <v>13885</v>
      </c>
      <c r="R51" s="50">
        <v>11922</v>
      </c>
      <c r="S51" s="51">
        <v>25807</v>
      </c>
      <c r="U51" s="48" t="s">
        <v>71</v>
      </c>
      <c r="V51" s="50">
        <v>1450</v>
      </c>
      <c r="W51" s="50">
        <v>4446</v>
      </c>
      <c r="X51" s="50">
        <v>8263</v>
      </c>
      <c r="Y51" s="50">
        <v>26</v>
      </c>
      <c r="Z51" s="50">
        <v>552</v>
      </c>
      <c r="AA51" s="59">
        <f t="shared" si="7"/>
        <v>14737</v>
      </c>
      <c r="AB51" s="50">
        <v>10875</v>
      </c>
      <c r="AC51" s="51">
        <v>25612</v>
      </c>
      <c r="AE51" s="48" t="s">
        <v>71</v>
      </c>
      <c r="AF51" s="50">
        <v>1502</v>
      </c>
      <c r="AG51" s="50">
        <v>5297</v>
      </c>
      <c r="AH51" s="50">
        <v>8394</v>
      </c>
      <c r="AI51" s="50">
        <v>20</v>
      </c>
      <c r="AJ51" s="50">
        <v>552</v>
      </c>
      <c r="AK51" s="59">
        <f t="shared" si="8"/>
        <v>15765</v>
      </c>
      <c r="AL51" s="50">
        <v>10778</v>
      </c>
      <c r="AM51" s="51">
        <v>26543</v>
      </c>
      <c r="AO51" s="43" t="s">
        <v>71</v>
      </c>
      <c r="AP51" s="50">
        <v>1593</v>
      </c>
      <c r="AQ51" s="50">
        <v>5379</v>
      </c>
      <c r="AR51" s="50">
        <v>7879</v>
      </c>
      <c r="AS51" s="50">
        <v>22</v>
      </c>
      <c r="AT51" s="50">
        <v>596</v>
      </c>
      <c r="AU51" s="59">
        <f t="shared" si="4"/>
        <v>15469</v>
      </c>
      <c r="AV51" s="50">
        <v>10078</v>
      </c>
      <c r="AW51" s="51">
        <v>25547</v>
      </c>
    </row>
    <row r="52" spans="1:49" s="9" customFormat="1" ht="12.75" x14ac:dyDescent="0.2">
      <c r="A52" s="48" t="s">
        <v>72</v>
      </c>
      <c r="B52" s="50">
        <v>5963</v>
      </c>
      <c r="C52" s="50">
        <v>7374</v>
      </c>
      <c r="D52" s="50">
        <v>655</v>
      </c>
      <c r="E52" s="50">
        <v>84</v>
      </c>
      <c r="F52" s="50">
        <v>3325</v>
      </c>
      <c r="G52" s="68">
        <f t="shared" si="5"/>
        <v>17401</v>
      </c>
      <c r="H52" s="47"/>
      <c r="I52" s="51">
        <v>17401</v>
      </c>
      <c r="K52" s="48" t="s">
        <v>72</v>
      </c>
      <c r="L52" s="50">
        <v>6027</v>
      </c>
      <c r="M52" s="50">
        <v>6454</v>
      </c>
      <c r="N52" s="50">
        <v>932</v>
      </c>
      <c r="O52" s="50">
        <v>91</v>
      </c>
      <c r="P52" s="50">
        <v>3732</v>
      </c>
      <c r="Q52" s="68">
        <f t="shared" si="6"/>
        <v>17236</v>
      </c>
      <c r="R52" s="50">
        <v>500</v>
      </c>
      <c r="S52" s="51">
        <v>17736</v>
      </c>
      <c r="U52" s="48" t="s">
        <v>72</v>
      </c>
      <c r="V52" s="50">
        <v>6888</v>
      </c>
      <c r="W52" s="50">
        <v>6485</v>
      </c>
      <c r="X52" s="50">
        <v>873</v>
      </c>
      <c r="Y52" s="50">
        <v>103</v>
      </c>
      <c r="Z52" s="50">
        <v>3417</v>
      </c>
      <c r="AA52" s="59">
        <f t="shared" si="7"/>
        <v>17766</v>
      </c>
      <c r="AB52" s="50">
        <v>537</v>
      </c>
      <c r="AC52" s="51">
        <v>18303</v>
      </c>
      <c r="AE52" s="48" t="s">
        <v>72</v>
      </c>
      <c r="AF52" s="50">
        <v>7439</v>
      </c>
      <c r="AG52" s="50">
        <v>6571</v>
      </c>
      <c r="AH52" s="50">
        <v>1504</v>
      </c>
      <c r="AI52" s="50">
        <v>166</v>
      </c>
      <c r="AJ52" s="50">
        <v>3267</v>
      </c>
      <c r="AK52" s="59">
        <f t="shared" si="8"/>
        <v>18947</v>
      </c>
      <c r="AL52" s="47"/>
      <c r="AM52" s="51">
        <v>18947</v>
      </c>
      <c r="AO52" s="43" t="s">
        <v>72</v>
      </c>
      <c r="AP52" s="50">
        <v>7733</v>
      </c>
      <c r="AQ52" s="50">
        <v>6849</v>
      </c>
      <c r="AR52" s="50">
        <v>931</v>
      </c>
      <c r="AS52" s="50">
        <v>119</v>
      </c>
      <c r="AT52" s="50">
        <v>3131</v>
      </c>
      <c r="AU52" s="59">
        <f t="shared" si="4"/>
        <v>18763</v>
      </c>
      <c r="AV52" s="50">
        <v>605</v>
      </c>
      <c r="AW52" s="51">
        <v>19368</v>
      </c>
    </row>
    <row r="53" spans="1:49" s="9" customFormat="1" ht="12.75" x14ac:dyDescent="0.2">
      <c r="A53" s="48" t="s">
        <v>73</v>
      </c>
      <c r="B53" s="50">
        <v>1245</v>
      </c>
      <c r="C53" s="50">
        <v>2301</v>
      </c>
      <c r="D53" s="50">
        <v>1541</v>
      </c>
      <c r="E53" s="50">
        <v>0</v>
      </c>
      <c r="F53" s="50">
        <v>41</v>
      </c>
      <c r="G53" s="68">
        <f t="shared" si="5"/>
        <v>5128</v>
      </c>
      <c r="H53" s="50">
        <v>2873</v>
      </c>
      <c r="I53" s="51">
        <v>8001</v>
      </c>
      <c r="K53" s="48" t="s">
        <v>73</v>
      </c>
      <c r="L53" s="50">
        <v>1281</v>
      </c>
      <c r="M53" s="50">
        <v>2486</v>
      </c>
      <c r="N53" s="50">
        <v>1259</v>
      </c>
      <c r="O53" s="50">
        <v>0</v>
      </c>
      <c r="P53" s="50">
        <v>50</v>
      </c>
      <c r="Q53" s="68">
        <f t="shared" si="6"/>
        <v>5076</v>
      </c>
      <c r="R53" s="50">
        <v>2262</v>
      </c>
      <c r="S53" s="51">
        <v>7338</v>
      </c>
      <c r="U53" s="48" t="s">
        <v>73</v>
      </c>
      <c r="V53" s="50">
        <v>1282</v>
      </c>
      <c r="W53" s="50">
        <v>2116</v>
      </c>
      <c r="X53" s="50">
        <v>1216</v>
      </c>
      <c r="Y53" s="50">
        <v>0</v>
      </c>
      <c r="Z53" s="50">
        <v>15</v>
      </c>
      <c r="AA53" s="59">
        <f t="shared" si="7"/>
        <v>4629</v>
      </c>
      <c r="AB53" s="50">
        <v>2135</v>
      </c>
      <c r="AC53" s="51">
        <v>6764</v>
      </c>
      <c r="AE53" s="48" t="s">
        <v>73</v>
      </c>
      <c r="AF53" s="50">
        <v>1256</v>
      </c>
      <c r="AG53" s="50">
        <v>2103</v>
      </c>
      <c r="AH53" s="50">
        <v>1560</v>
      </c>
      <c r="AI53" s="50">
        <v>0</v>
      </c>
      <c r="AJ53" s="50">
        <v>14</v>
      </c>
      <c r="AK53" s="59">
        <f t="shared" si="8"/>
        <v>4933</v>
      </c>
      <c r="AL53" s="50">
        <v>1249</v>
      </c>
      <c r="AM53" s="51">
        <v>6182</v>
      </c>
      <c r="AO53" s="43" t="s">
        <v>73</v>
      </c>
      <c r="AP53" s="50">
        <v>1104</v>
      </c>
      <c r="AQ53" s="50">
        <v>1738</v>
      </c>
      <c r="AR53" s="50">
        <v>1343</v>
      </c>
      <c r="AS53" s="50">
        <v>1</v>
      </c>
      <c r="AT53" s="50">
        <v>16</v>
      </c>
      <c r="AU53" s="59">
        <f t="shared" si="4"/>
        <v>4202</v>
      </c>
      <c r="AV53" s="50">
        <v>1209</v>
      </c>
      <c r="AW53" s="51">
        <v>5411</v>
      </c>
    </row>
    <row r="54" spans="1:49" s="9" customFormat="1" ht="12.75" x14ac:dyDescent="0.2">
      <c r="A54" s="48" t="s">
        <v>74</v>
      </c>
      <c r="B54" s="50">
        <v>345</v>
      </c>
      <c r="C54" s="50">
        <v>638</v>
      </c>
      <c r="D54" s="50">
        <v>155</v>
      </c>
      <c r="E54" s="50">
        <v>2</v>
      </c>
      <c r="F54" s="50">
        <v>15</v>
      </c>
      <c r="G54" s="68">
        <f t="shared" si="5"/>
        <v>1155</v>
      </c>
      <c r="H54" s="50">
        <v>2</v>
      </c>
      <c r="I54" s="51">
        <v>1157</v>
      </c>
      <c r="K54" s="48" t="s">
        <v>74</v>
      </c>
      <c r="L54" s="50">
        <v>370</v>
      </c>
      <c r="M54" s="50">
        <v>457</v>
      </c>
      <c r="N54" s="50">
        <v>161</v>
      </c>
      <c r="O54" s="50">
        <v>1</v>
      </c>
      <c r="P54" s="50">
        <v>5</v>
      </c>
      <c r="Q54" s="68">
        <f t="shared" si="6"/>
        <v>994</v>
      </c>
      <c r="R54" s="47"/>
      <c r="S54" s="51">
        <v>994</v>
      </c>
      <c r="U54" s="48" t="s">
        <v>74</v>
      </c>
      <c r="V54" s="50">
        <v>437</v>
      </c>
      <c r="W54" s="50">
        <v>490</v>
      </c>
      <c r="X54" s="50">
        <v>118</v>
      </c>
      <c r="Y54" s="50">
        <v>1</v>
      </c>
      <c r="Z54" s="50">
        <v>2</v>
      </c>
      <c r="AA54" s="59">
        <f t="shared" si="7"/>
        <v>1048</v>
      </c>
      <c r="AB54" s="47"/>
      <c r="AC54" s="51">
        <v>1048</v>
      </c>
      <c r="AE54" s="48" t="s">
        <v>74</v>
      </c>
      <c r="AF54" s="50">
        <v>464</v>
      </c>
      <c r="AG54" s="50">
        <v>455</v>
      </c>
      <c r="AH54" s="50">
        <v>146</v>
      </c>
      <c r="AI54" s="50">
        <v>1</v>
      </c>
      <c r="AJ54" s="50">
        <v>1</v>
      </c>
      <c r="AK54" s="59">
        <f t="shared" si="8"/>
        <v>1067</v>
      </c>
      <c r="AL54" s="47"/>
      <c r="AM54" s="51">
        <v>1067</v>
      </c>
      <c r="AO54" s="43" t="s">
        <v>74</v>
      </c>
      <c r="AP54" s="50">
        <v>492</v>
      </c>
      <c r="AQ54" s="50">
        <v>398</v>
      </c>
      <c r="AR54" s="50">
        <v>156</v>
      </c>
      <c r="AS54" s="50">
        <v>1</v>
      </c>
      <c r="AT54" s="50">
        <v>1</v>
      </c>
      <c r="AU54" s="59">
        <f t="shared" si="4"/>
        <v>1048</v>
      </c>
      <c r="AV54" s="50"/>
      <c r="AW54" s="51">
        <v>1048</v>
      </c>
    </row>
    <row r="55" spans="1:49" s="9" customFormat="1" ht="12.75" x14ac:dyDescent="0.2">
      <c r="A55" s="48" t="s">
        <v>75</v>
      </c>
      <c r="B55" s="50">
        <v>618</v>
      </c>
      <c r="C55" s="50">
        <v>802</v>
      </c>
      <c r="D55" s="50">
        <v>271</v>
      </c>
      <c r="E55" s="50">
        <v>1</v>
      </c>
      <c r="F55" s="50">
        <v>7</v>
      </c>
      <c r="G55" s="68">
        <f t="shared" si="5"/>
        <v>1699</v>
      </c>
      <c r="H55" s="50">
        <v>821</v>
      </c>
      <c r="I55" s="51">
        <v>2520</v>
      </c>
      <c r="K55" s="48" t="s">
        <v>75</v>
      </c>
      <c r="L55" s="50">
        <v>620</v>
      </c>
      <c r="M55" s="50">
        <v>868</v>
      </c>
      <c r="N55" s="50">
        <v>93</v>
      </c>
      <c r="O55" s="50"/>
      <c r="P55" s="50"/>
      <c r="Q55" s="68">
        <f t="shared" si="6"/>
        <v>1581</v>
      </c>
      <c r="R55" s="50">
        <v>558</v>
      </c>
      <c r="S55" s="51">
        <v>2139</v>
      </c>
      <c r="U55" s="48" t="s">
        <v>75</v>
      </c>
      <c r="V55" s="50">
        <v>598</v>
      </c>
      <c r="W55" s="50">
        <v>925</v>
      </c>
      <c r="X55" s="47"/>
      <c r="Y55" s="50">
        <v>0</v>
      </c>
      <c r="Z55" s="50"/>
      <c r="AA55" s="59">
        <f t="shared" si="7"/>
        <v>1523</v>
      </c>
      <c r="AB55" s="50">
        <v>552</v>
      </c>
      <c r="AC55" s="51">
        <v>2075</v>
      </c>
      <c r="AE55" s="48" t="s">
        <v>75</v>
      </c>
      <c r="AF55" s="50">
        <v>630</v>
      </c>
      <c r="AG55" s="50">
        <v>878</v>
      </c>
      <c r="AH55" s="50">
        <v>62</v>
      </c>
      <c r="AI55" s="50"/>
      <c r="AJ55" s="50">
        <v>2</v>
      </c>
      <c r="AK55" s="59">
        <f t="shared" si="8"/>
        <v>1572</v>
      </c>
      <c r="AL55" s="50">
        <v>502</v>
      </c>
      <c r="AM55" s="51">
        <v>2074</v>
      </c>
      <c r="AO55" s="43" t="s">
        <v>75</v>
      </c>
      <c r="AP55" s="50">
        <v>600</v>
      </c>
      <c r="AQ55" s="50">
        <v>662</v>
      </c>
      <c r="AR55" s="50">
        <v>103</v>
      </c>
      <c r="AS55" s="50">
        <v>0</v>
      </c>
      <c r="AT55" s="50">
        <v>2</v>
      </c>
      <c r="AU55" s="59">
        <f t="shared" si="4"/>
        <v>1367</v>
      </c>
      <c r="AV55" s="50">
        <v>482</v>
      </c>
      <c r="AW55" s="51">
        <v>1849</v>
      </c>
    </row>
    <row r="56" spans="1:49" s="9" customFormat="1" ht="12.75" x14ac:dyDescent="0.2">
      <c r="A56" s="48" t="s">
        <v>76</v>
      </c>
      <c r="B56" s="50">
        <v>254</v>
      </c>
      <c r="C56" s="50">
        <v>888</v>
      </c>
      <c r="D56" s="50">
        <v>791</v>
      </c>
      <c r="E56" s="50"/>
      <c r="F56" s="50">
        <v>15</v>
      </c>
      <c r="G56" s="68">
        <f t="shared" si="5"/>
        <v>1948</v>
      </c>
      <c r="H56" s="50">
        <v>7678</v>
      </c>
      <c r="I56" s="51">
        <v>9626</v>
      </c>
      <c r="K56" s="48" t="s">
        <v>76</v>
      </c>
      <c r="L56" s="50">
        <v>266</v>
      </c>
      <c r="M56" s="50">
        <v>1005</v>
      </c>
      <c r="N56" s="50">
        <v>642</v>
      </c>
      <c r="O56" s="50"/>
      <c r="P56" s="50">
        <v>9</v>
      </c>
      <c r="Q56" s="68">
        <f t="shared" si="6"/>
        <v>1922</v>
      </c>
      <c r="R56" s="50">
        <v>7592</v>
      </c>
      <c r="S56" s="51">
        <v>9514</v>
      </c>
      <c r="U56" s="48" t="s">
        <v>76</v>
      </c>
      <c r="V56" s="50">
        <v>275</v>
      </c>
      <c r="W56" s="50">
        <v>974</v>
      </c>
      <c r="X56" s="50">
        <v>793</v>
      </c>
      <c r="Y56" s="50"/>
      <c r="Z56" s="50">
        <v>20</v>
      </c>
      <c r="AA56" s="59">
        <f t="shared" si="7"/>
        <v>2062</v>
      </c>
      <c r="AB56" s="50">
        <v>7469</v>
      </c>
      <c r="AC56" s="51">
        <v>9531</v>
      </c>
      <c r="AE56" s="48" t="s">
        <v>76</v>
      </c>
      <c r="AF56" s="50">
        <v>357</v>
      </c>
      <c r="AG56" s="50">
        <v>738</v>
      </c>
      <c r="AH56" s="50">
        <v>811</v>
      </c>
      <c r="AI56" s="50">
        <v>0</v>
      </c>
      <c r="AJ56" s="50">
        <v>34</v>
      </c>
      <c r="AK56" s="59">
        <f t="shared" si="8"/>
        <v>1940</v>
      </c>
      <c r="AL56" s="50">
        <v>7525</v>
      </c>
      <c r="AM56" s="51">
        <v>9465</v>
      </c>
      <c r="AO56" s="43" t="s">
        <v>76</v>
      </c>
      <c r="AP56" s="50">
        <v>369</v>
      </c>
      <c r="AQ56" s="50">
        <v>636</v>
      </c>
      <c r="AR56" s="50">
        <v>506</v>
      </c>
      <c r="AS56" s="50">
        <v>1</v>
      </c>
      <c r="AT56" s="50">
        <v>29</v>
      </c>
      <c r="AU56" s="59">
        <f t="shared" si="4"/>
        <v>1541</v>
      </c>
      <c r="AV56" s="50">
        <v>7314</v>
      </c>
      <c r="AW56" s="51">
        <v>8855</v>
      </c>
    </row>
    <row r="57" spans="1:49" s="9" customFormat="1" ht="12.75" x14ac:dyDescent="0.2">
      <c r="A57" s="48" t="s">
        <v>77</v>
      </c>
      <c r="B57" s="50">
        <v>2369</v>
      </c>
      <c r="C57" s="50">
        <v>3186</v>
      </c>
      <c r="D57" s="50">
        <v>540</v>
      </c>
      <c r="E57" s="50">
        <v>0</v>
      </c>
      <c r="F57" s="50">
        <v>72</v>
      </c>
      <c r="G57" s="68">
        <f t="shared" si="5"/>
        <v>6167</v>
      </c>
      <c r="H57" s="50">
        <v>332</v>
      </c>
      <c r="I57" s="51">
        <v>6499</v>
      </c>
      <c r="K57" s="48" t="s">
        <v>77</v>
      </c>
      <c r="L57" s="50">
        <v>2675</v>
      </c>
      <c r="M57" s="50">
        <v>3327</v>
      </c>
      <c r="N57" s="50">
        <v>712</v>
      </c>
      <c r="O57" s="50">
        <v>0</v>
      </c>
      <c r="P57" s="50">
        <v>61</v>
      </c>
      <c r="Q57" s="68">
        <f t="shared" si="6"/>
        <v>6775</v>
      </c>
      <c r="R57" s="50">
        <v>347</v>
      </c>
      <c r="S57" s="51">
        <v>7122</v>
      </c>
      <c r="U57" s="48" t="s">
        <v>77</v>
      </c>
      <c r="V57" s="50">
        <v>2837</v>
      </c>
      <c r="W57" s="50">
        <v>3665</v>
      </c>
      <c r="X57" s="50">
        <v>882</v>
      </c>
      <c r="Y57" s="50">
        <v>1</v>
      </c>
      <c r="Z57" s="50">
        <v>62</v>
      </c>
      <c r="AA57" s="59">
        <f t="shared" si="7"/>
        <v>7447</v>
      </c>
      <c r="AB57" s="50">
        <v>363</v>
      </c>
      <c r="AC57" s="51">
        <v>7810</v>
      </c>
      <c r="AE57" s="48" t="s">
        <v>77</v>
      </c>
      <c r="AF57" s="50">
        <v>3069</v>
      </c>
      <c r="AG57" s="50">
        <v>4364</v>
      </c>
      <c r="AH57" s="50">
        <v>1486</v>
      </c>
      <c r="AI57" s="50">
        <v>0</v>
      </c>
      <c r="AJ57" s="50">
        <v>57</v>
      </c>
      <c r="AK57" s="59">
        <f t="shared" si="8"/>
        <v>8976</v>
      </c>
      <c r="AL57" s="50">
        <v>382</v>
      </c>
      <c r="AM57" s="51">
        <v>9358</v>
      </c>
      <c r="AO57" s="43" t="s">
        <v>77</v>
      </c>
      <c r="AP57" s="50">
        <v>3188</v>
      </c>
      <c r="AQ57" s="50">
        <v>4101</v>
      </c>
      <c r="AR57" s="50">
        <v>1602</v>
      </c>
      <c r="AS57" s="50">
        <v>0</v>
      </c>
      <c r="AT57" s="50">
        <v>57</v>
      </c>
      <c r="AU57" s="59">
        <f t="shared" si="4"/>
        <v>8948</v>
      </c>
      <c r="AV57" s="50">
        <v>380</v>
      </c>
      <c r="AW57" s="51">
        <v>9328</v>
      </c>
    </row>
    <row r="58" spans="1:49" s="9" customFormat="1" ht="12.75" x14ac:dyDescent="0.2">
      <c r="A58" s="48" t="s">
        <v>78</v>
      </c>
      <c r="B58" s="50">
        <v>309</v>
      </c>
      <c r="C58" s="50">
        <v>715</v>
      </c>
      <c r="D58" s="47"/>
      <c r="E58" s="50"/>
      <c r="F58" s="50">
        <v>4</v>
      </c>
      <c r="G58" s="68">
        <f t="shared" si="5"/>
        <v>1028</v>
      </c>
      <c r="H58" s="47"/>
      <c r="I58" s="51">
        <v>1028</v>
      </c>
      <c r="K58" s="48" t="s">
        <v>78</v>
      </c>
      <c r="L58" s="50">
        <v>284</v>
      </c>
      <c r="M58" s="50">
        <v>846</v>
      </c>
      <c r="N58" s="47"/>
      <c r="O58" s="50">
        <v>0</v>
      </c>
      <c r="P58" s="50">
        <v>6</v>
      </c>
      <c r="Q58" s="68">
        <f t="shared" si="6"/>
        <v>1136</v>
      </c>
      <c r="R58" s="47"/>
      <c r="S58" s="51">
        <v>1136</v>
      </c>
      <c r="U58" s="48" t="s">
        <v>78</v>
      </c>
      <c r="V58" s="50">
        <v>345</v>
      </c>
      <c r="W58" s="50">
        <v>707</v>
      </c>
      <c r="X58" s="50">
        <v>190</v>
      </c>
      <c r="Y58" s="50"/>
      <c r="Z58" s="50">
        <v>1</v>
      </c>
      <c r="AA58" s="59">
        <f t="shared" si="7"/>
        <v>1243</v>
      </c>
      <c r="AB58" s="47"/>
      <c r="AC58" s="51">
        <v>1243</v>
      </c>
      <c r="AE58" s="48" t="s">
        <v>78</v>
      </c>
      <c r="AF58" s="50">
        <v>402</v>
      </c>
      <c r="AG58" s="50">
        <v>749</v>
      </c>
      <c r="AH58" s="50">
        <v>188</v>
      </c>
      <c r="AI58" s="50"/>
      <c r="AJ58" s="50">
        <v>0</v>
      </c>
      <c r="AK58" s="59">
        <f t="shared" si="8"/>
        <v>1339</v>
      </c>
      <c r="AL58" s="47"/>
      <c r="AM58" s="51">
        <v>1339</v>
      </c>
      <c r="AO58" s="43" t="s">
        <v>78</v>
      </c>
      <c r="AP58" s="50">
        <v>416</v>
      </c>
      <c r="AQ58" s="50">
        <v>816</v>
      </c>
      <c r="AR58" s="50">
        <v>201</v>
      </c>
      <c r="AS58" s="50"/>
      <c r="AT58" s="50">
        <v>9</v>
      </c>
      <c r="AU58" s="59">
        <f t="shared" si="4"/>
        <v>1442</v>
      </c>
      <c r="AV58" s="50"/>
      <c r="AW58" s="51">
        <v>1442</v>
      </c>
    </row>
    <row r="59" spans="1:49" s="9" customFormat="1" ht="12.75" x14ac:dyDescent="0.2">
      <c r="A59" s="48" t="s">
        <v>79</v>
      </c>
      <c r="B59" s="50">
        <v>344</v>
      </c>
      <c r="C59" s="50">
        <v>224</v>
      </c>
      <c r="D59" s="50">
        <v>78</v>
      </c>
      <c r="E59" s="50">
        <v>353</v>
      </c>
      <c r="F59" s="50">
        <v>12</v>
      </c>
      <c r="G59" s="68">
        <f t="shared" si="5"/>
        <v>1011</v>
      </c>
      <c r="H59" s="50">
        <v>803</v>
      </c>
      <c r="I59" s="51">
        <v>1814</v>
      </c>
      <c r="K59" s="48" t="s">
        <v>79</v>
      </c>
      <c r="L59" s="50">
        <v>231</v>
      </c>
      <c r="M59" s="50">
        <v>278</v>
      </c>
      <c r="N59" s="50">
        <v>63</v>
      </c>
      <c r="O59" s="50">
        <v>98</v>
      </c>
      <c r="P59" s="50">
        <v>4</v>
      </c>
      <c r="Q59" s="68">
        <f t="shared" si="6"/>
        <v>674</v>
      </c>
      <c r="R59" s="50">
        <v>641</v>
      </c>
      <c r="S59" s="51">
        <v>1315</v>
      </c>
      <c r="U59" s="48" t="s">
        <v>79</v>
      </c>
      <c r="V59" s="50">
        <v>207</v>
      </c>
      <c r="W59" s="50">
        <v>696</v>
      </c>
      <c r="X59" s="50">
        <v>61</v>
      </c>
      <c r="Y59" s="50">
        <v>59</v>
      </c>
      <c r="Z59" s="50">
        <v>18</v>
      </c>
      <c r="AA59" s="59">
        <f t="shared" si="7"/>
        <v>1041</v>
      </c>
      <c r="AB59" s="50">
        <v>847</v>
      </c>
      <c r="AC59" s="51">
        <v>1888</v>
      </c>
      <c r="AE59" s="48" t="s">
        <v>79</v>
      </c>
      <c r="AF59" s="50">
        <v>213</v>
      </c>
      <c r="AG59" s="50">
        <v>200</v>
      </c>
      <c r="AH59" s="50">
        <v>586</v>
      </c>
      <c r="AI59" s="50">
        <v>83</v>
      </c>
      <c r="AJ59" s="50">
        <v>18</v>
      </c>
      <c r="AK59" s="59">
        <f t="shared" si="8"/>
        <v>1100</v>
      </c>
      <c r="AL59" s="50">
        <v>825</v>
      </c>
      <c r="AM59" s="51">
        <v>1925</v>
      </c>
      <c r="AO59" s="43" t="s">
        <v>79</v>
      </c>
      <c r="AP59" s="50">
        <v>237</v>
      </c>
      <c r="AQ59" s="50">
        <v>148</v>
      </c>
      <c r="AR59" s="50">
        <v>561</v>
      </c>
      <c r="AS59" s="50">
        <v>71</v>
      </c>
      <c r="AT59" s="50"/>
      <c r="AU59" s="59">
        <f t="shared" si="4"/>
        <v>1017</v>
      </c>
      <c r="AV59" s="50">
        <v>753</v>
      </c>
      <c r="AW59" s="51">
        <v>1770</v>
      </c>
    </row>
    <row r="60" spans="1:49" s="9" customFormat="1" ht="12.75" x14ac:dyDescent="0.2">
      <c r="A60" s="48" t="s">
        <v>80</v>
      </c>
      <c r="B60" s="50">
        <v>34</v>
      </c>
      <c r="C60" s="50">
        <v>20</v>
      </c>
      <c r="D60" s="47"/>
      <c r="E60" s="50"/>
      <c r="F60" s="50">
        <v>0</v>
      </c>
      <c r="G60" s="68">
        <f t="shared" si="5"/>
        <v>54</v>
      </c>
      <c r="H60" s="50">
        <v>19</v>
      </c>
      <c r="I60" s="51">
        <v>73</v>
      </c>
      <c r="K60" s="48" t="s">
        <v>80</v>
      </c>
      <c r="L60" s="50">
        <v>43</v>
      </c>
      <c r="M60" s="47"/>
      <c r="N60" s="47"/>
      <c r="O60" s="50"/>
      <c r="P60" s="50">
        <v>2</v>
      </c>
      <c r="Q60" s="68">
        <f t="shared" si="6"/>
        <v>45</v>
      </c>
      <c r="R60" s="50">
        <v>16</v>
      </c>
      <c r="S60" s="51">
        <v>61</v>
      </c>
      <c r="U60" s="48" t="s">
        <v>80</v>
      </c>
      <c r="V60" s="50">
        <v>37</v>
      </c>
      <c r="W60" s="50">
        <v>11</v>
      </c>
      <c r="X60" s="47"/>
      <c r="Y60" s="50"/>
      <c r="Z60" s="50">
        <v>0</v>
      </c>
      <c r="AA60" s="59">
        <f t="shared" si="7"/>
        <v>48</v>
      </c>
      <c r="AB60" s="47"/>
      <c r="AC60" s="51">
        <v>48</v>
      </c>
      <c r="AE60" s="48" t="s">
        <v>80</v>
      </c>
      <c r="AF60" s="50">
        <v>43</v>
      </c>
      <c r="AG60" s="47"/>
      <c r="AH60" s="47"/>
      <c r="AI60" s="50"/>
      <c r="AJ60" s="50"/>
      <c r="AK60" s="59">
        <f t="shared" si="8"/>
        <v>43</v>
      </c>
      <c r="AL60" s="47"/>
      <c r="AM60" s="51">
        <v>43</v>
      </c>
      <c r="AO60" s="43" t="s">
        <v>80</v>
      </c>
      <c r="AP60" s="50">
        <v>34</v>
      </c>
      <c r="AQ60" s="50"/>
      <c r="AR60" s="50"/>
      <c r="AS60" s="50"/>
      <c r="AT60" s="50"/>
      <c r="AU60" s="59">
        <f t="shared" si="4"/>
        <v>34</v>
      </c>
      <c r="AV60" s="50"/>
      <c r="AW60" s="51">
        <v>34</v>
      </c>
    </row>
    <row r="61" spans="1:49" s="9" customFormat="1" ht="12.75" x14ac:dyDescent="0.2">
      <c r="A61" s="48" t="s">
        <v>81</v>
      </c>
      <c r="B61" s="50">
        <v>867</v>
      </c>
      <c r="C61" s="50">
        <v>553</v>
      </c>
      <c r="D61" s="50">
        <v>60</v>
      </c>
      <c r="E61" s="50"/>
      <c r="F61" s="50">
        <v>36</v>
      </c>
      <c r="G61" s="68">
        <f t="shared" si="5"/>
        <v>1516</v>
      </c>
      <c r="H61" s="50">
        <v>105</v>
      </c>
      <c r="I61" s="51">
        <v>1621</v>
      </c>
      <c r="K61" s="48" t="s">
        <v>81</v>
      </c>
      <c r="L61" s="50">
        <v>875</v>
      </c>
      <c r="M61" s="50">
        <v>509</v>
      </c>
      <c r="N61" s="50">
        <v>43</v>
      </c>
      <c r="O61" s="50"/>
      <c r="P61" s="50">
        <v>48</v>
      </c>
      <c r="Q61" s="68">
        <f t="shared" si="6"/>
        <v>1475</v>
      </c>
      <c r="R61" s="50">
        <v>46</v>
      </c>
      <c r="S61" s="51">
        <v>1521</v>
      </c>
      <c r="U61" s="48" t="s">
        <v>81</v>
      </c>
      <c r="V61" s="50">
        <v>813</v>
      </c>
      <c r="W61" s="50">
        <v>406</v>
      </c>
      <c r="X61" s="50">
        <v>27</v>
      </c>
      <c r="Y61" s="50"/>
      <c r="Z61" s="50">
        <v>38</v>
      </c>
      <c r="AA61" s="59">
        <f t="shared" si="7"/>
        <v>1284</v>
      </c>
      <c r="AB61" s="50">
        <v>1</v>
      </c>
      <c r="AC61" s="51">
        <v>1285</v>
      </c>
      <c r="AE61" s="48" t="s">
        <v>81</v>
      </c>
      <c r="AF61" s="50">
        <v>876</v>
      </c>
      <c r="AG61" s="50">
        <v>502</v>
      </c>
      <c r="AH61" s="47"/>
      <c r="AI61" s="50"/>
      <c r="AJ61" s="50">
        <v>59</v>
      </c>
      <c r="AK61" s="59">
        <f t="shared" si="8"/>
        <v>1437</v>
      </c>
      <c r="AL61" s="50">
        <v>27</v>
      </c>
      <c r="AM61" s="51">
        <v>1464</v>
      </c>
      <c r="AO61" s="43" t="s">
        <v>81</v>
      </c>
      <c r="AP61" s="50">
        <v>873</v>
      </c>
      <c r="AQ61" s="50">
        <v>560</v>
      </c>
      <c r="AR61" s="50">
        <v>22</v>
      </c>
      <c r="AS61" s="50"/>
      <c r="AT61" s="50">
        <v>42</v>
      </c>
      <c r="AU61" s="59">
        <f t="shared" si="4"/>
        <v>1497</v>
      </c>
      <c r="AV61" s="50"/>
      <c r="AW61" s="51">
        <v>1497</v>
      </c>
    </row>
    <row r="62" spans="1:49" s="9" customFormat="1" ht="12.75" x14ac:dyDescent="0.2">
      <c r="A62" s="48" t="s">
        <v>82</v>
      </c>
      <c r="B62" s="50">
        <v>2108</v>
      </c>
      <c r="C62" s="50">
        <v>2700</v>
      </c>
      <c r="D62" s="50">
        <v>62</v>
      </c>
      <c r="E62" s="50">
        <v>6</v>
      </c>
      <c r="F62" s="50">
        <v>51</v>
      </c>
      <c r="G62" s="68">
        <f t="shared" si="5"/>
        <v>4927</v>
      </c>
      <c r="H62" s="50">
        <v>11692</v>
      </c>
      <c r="I62" s="51">
        <v>16619</v>
      </c>
      <c r="K62" s="48" t="s">
        <v>82</v>
      </c>
      <c r="L62" s="50">
        <v>2123</v>
      </c>
      <c r="M62" s="50">
        <v>2200</v>
      </c>
      <c r="N62" s="50">
        <v>431</v>
      </c>
      <c r="O62" s="50">
        <v>7</v>
      </c>
      <c r="P62" s="50">
        <v>48</v>
      </c>
      <c r="Q62" s="68">
        <f t="shared" si="6"/>
        <v>4809</v>
      </c>
      <c r="R62" s="50">
        <v>11943</v>
      </c>
      <c r="S62" s="51">
        <v>16752</v>
      </c>
      <c r="U62" s="48" t="s">
        <v>82</v>
      </c>
      <c r="V62" s="50">
        <v>2252</v>
      </c>
      <c r="W62" s="50">
        <v>1714</v>
      </c>
      <c r="X62" s="50">
        <v>18</v>
      </c>
      <c r="Y62" s="50">
        <v>3</v>
      </c>
      <c r="Z62" s="50">
        <v>57</v>
      </c>
      <c r="AA62" s="59">
        <f t="shared" si="7"/>
        <v>4044</v>
      </c>
      <c r="AB62" s="50">
        <v>12031</v>
      </c>
      <c r="AC62" s="51">
        <v>16075</v>
      </c>
      <c r="AE62" s="48" t="s">
        <v>82</v>
      </c>
      <c r="AF62" s="50">
        <v>2499</v>
      </c>
      <c r="AG62" s="50">
        <v>1512</v>
      </c>
      <c r="AH62" s="50">
        <v>125</v>
      </c>
      <c r="AI62" s="50">
        <v>3</v>
      </c>
      <c r="AJ62" s="50">
        <v>62</v>
      </c>
      <c r="AK62" s="59">
        <f t="shared" si="8"/>
        <v>4201</v>
      </c>
      <c r="AL62" s="50">
        <v>11720</v>
      </c>
      <c r="AM62" s="51">
        <v>15921</v>
      </c>
      <c r="AO62" s="43" t="s">
        <v>82</v>
      </c>
      <c r="AP62" s="50">
        <v>2496</v>
      </c>
      <c r="AQ62" s="50">
        <v>1761</v>
      </c>
      <c r="AR62" s="50">
        <v>107</v>
      </c>
      <c r="AS62" s="50">
        <v>3</v>
      </c>
      <c r="AT62" s="50">
        <v>76</v>
      </c>
      <c r="AU62" s="59">
        <f t="shared" si="4"/>
        <v>4443</v>
      </c>
      <c r="AV62" s="50">
        <v>11796</v>
      </c>
      <c r="AW62" s="51">
        <v>16239</v>
      </c>
    </row>
    <row r="63" spans="1:49" s="9" customFormat="1" ht="12.75" x14ac:dyDescent="0.2">
      <c r="A63" s="48" t="s">
        <v>83</v>
      </c>
      <c r="B63" s="50">
        <v>5937</v>
      </c>
      <c r="C63" s="50">
        <v>2301</v>
      </c>
      <c r="D63" s="50">
        <v>291</v>
      </c>
      <c r="E63" s="50">
        <v>16</v>
      </c>
      <c r="F63" s="50">
        <v>91</v>
      </c>
      <c r="G63" s="68">
        <f t="shared" si="5"/>
        <v>8636</v>
      </c>
      <c r="H63" s="47"/>
      <c r="I63" s="51">
        <v>8636</v>
      </c>
      <c r="K63" s="48" t="s">
        <v>83</v>
      </c>
      <c r="L63" s="50">
        <v>5935</v>
      </c>
      <c r="M63" s="50">
        <v>2411</v>
      </c>
      <c r="N63" s="50">
        <v>241</v>
      </c>
      <c r="O63" s="50">
        <v>13</v>
      </c>
      <c r="P63" s="50">
        <v>125</v>
      </c>
      <c r="Q63" s="68">
        <f t="shared" si="6"/>
        <v>8725</v>
      </c>
      <c r="R63" s="47"/>
      <c r="S63" s="51">
        <v>8725</v>
      </c>
      <c r="U63" s="48" t="s">
        <v>83</v>
      </c>
      <c r="V63" s="50">
        <v>6168</v>
      </c>
      <c r="W63" s="50">
        <v>2442</v>
      </c>
      <c r="X63" s="50">
        <v>207</v>
      </c>
      <c r="Y63" s="50">
        <v>10</v>
      </c>
      <c r="Z63" s="50">
        <v>132</v>
      </c>
      <c r="AA63" s="59">
        <f t="shared" si="7"/>
        <v>8959</v>
      </c>
      <c r="AB63" s="47"/>
      <c r="AC63" s="51">
        <v>8959</v>
      </c>
      <c r="AE63" s="48" t="s">
        <v>83</v>
      </c>
      <c r="AF63" s="50">
        <v>6344</v>
      </c>
      <c r="AG63" s="50">
        <v>2932</v>
      </c>
      <c r="AH63" s="50">
        <v>46</v>
      </c>
      <c r="AI63" s="50">
        <v>13</v>
      </c>
      <c r="AJ63" s="50">
        <v>100</v>
      </c>
      <c r="AK63" s="59">
        <f t="shared" si="8"/>
        <v>9435</v>
      </c>
      <c r="AL63" s="47"/>
      <c r="AM63" s="51">
        <v>9435</v>
      </c>
      <c r="AO63" s="43" t="s">
        <v>83</v>
      </c>
      <c r="AP63" s="50">
        <v>6129</v>
      </c>
      <c r="AQ63" s="50">
        <v>2680</v>
      </c>
      <c r="AR63" s="50">
        <v>158</v>
      </c>
      <c r="AS63" s="50">
        <v>19</v>
      </c>
      <c r="AT63" s="50">
        <v>83</v>
      </c>
      <c r="AU63" s="59">
        <f t="shared" si="4"/>
        <v>9069</v>
      </c>
      <c r="AV63" s="50"/>
      <c r="AW63" s="51">
        <v>9069</v>
      </c>
    </row>
    <row r="64" spans="1:49" s="9" customFormat="1" ht="12.75" x14ac:dyDescent="0.2">
      <c r="A64" s="48" t="s">
        <v>84</v>
      </c>
      <c r="B64" s="50">
        <v>2136</v>
      </c>
      <c r="C64" s="50">
        <v>1716</v>
      </c>
      <c r="D64" s="50">
        <v>846</v>
      </c>
      <c r="E64" s="50">
        <v>12</v>
      </c>
      <c r="F64" s="50">
        <v>9</v>
      </c>
      <c r="G64" s="68">
        <f t="shared" si="5"/>
        <v>4719</v>
      </c>
      <c r="H64" s="50">
        <v>461</v>
      </c>
      <c r="I64" s="51">
        <v>5180</v>
      </c>
      <c r="K64" s="48" t="s">
        <v>84</v>
      </c>
      <c r="L64" s="50">
        <v>2312</v>
      </c>
      <c r="M64" s="50">
        <v>1582</v>
      </c>
      <c r="N64" s="50">
        <v>767</v>
      </c>
      <c r="O64" s="50">
        <v>11</v>
      </c>
      <c r="P64" s="50">
        <v>10</v>
      </c>
      <c r="Q64" s="68">
        <f t="shared" si="6"/>
        <v>4682</v>
      </c>
      <c r="R64" s="50">
        <v>411</v>
      </c>
      <c r="S64" s="51">
        <v>5093</v>
      </c>
      <c r="U64" s="48" t="s">
        <v>84</v>
      </c>
      <c r="V64" s="50">
        <v>2492</v>
      </c>
      <c r="W64" s="50">
        <v>2229</v>
      </c>
      <c r="X64" s="50">
        <v>633</v>
      </c>
      <c r="Y64" s="50">
        <v>11</v>
      </c>
      <c r="Z64" s="50">
        <v>19</v>
      </c>
      <c r="AA64" s="59">
        <f t="shared" si="7"/>
        <v>5384</v>
      </c>
      <c r="AB64" s="50">
        <v>36</v>
      </c>
      <c r="AC64" s="51">
        <v>5420</v>
      </c>
      <c r="AE64" s="48" t="s">
        <v>84</v>
      </c>
      <c r="AF64" s="50">
        <v>2735</v>
      </c>
      <c r="AG64" s="50">
        <v>1697</v>
      </c>
      <c r="AH64" s="50">
        <v>458</v>
      </c>
      <c r="AI64" s="50">
        <v>15</v>
      </c>
      <c r="AJ64" s="50">
        <v>15</v>
      </c>
      <c r="AK64" s="59">
        <f t="shared" si="8"/>
        <v>4920</v>
      </c>
      <c r="AL64" s="50">
        <v>162</v>
      </c>
      <c r="AM64" s="51">
        <v>5082</v>
      </c>
      <c r="AO64" s="43" t="s">
        <v>84</v>
      </c>
      <c r="AP64" s="50">
        <v>2720</v>
      </c>
      <c r="AQ64" s="50">
        <v>1976</v>
      </c>
      <c r="AR64" s="50">
        <v>657</v>
      </c>
      <c r="AS64" s="50">
        <v>25</v>
      </c>
      <c r="AT64" s="50">
        <v>20</v>
      </c>
      <c r="AU64" s="59">
        <f t="shared" si="4"/>
        <v>5398</v>
      </c>
      <c r="AV64" s="50">
        <v>36</v>
      </c>
      <c r="AW64" s="51">
        <v>5434</v>
      </c>
    </row>
    <row r="65" spans="1:49" s="9" customFormat="1" ht="12.75" x14ac:dyDescent="0.2">
      <c r="A65" s="48" t="s">
        <v>85</v>
      </c>
      <c r="B65" s="50">
        <v>7932</v>
      </c>
      <c r="C65" s="50">
        <v>8587</v>
      </c>
      <c r="D65" s="50">
        <v>1676</v>
      </c>
      <c r="E65" s="50">
        <v>2</v>
      </c>
      <c r="F65" s="50">
        <v>174</v>
      </c>
      <c r="G65" s="68">
        <f t="shared" si="5"/>
        <v>18371</v>
      </c>
      <c r="H65" s="50">
        <v>1905</v>
      </c>
      <c r="I65" s="51">
        <v>20276</v>
      </c>
      <c r="K65" s="48" t="s">
        <v>85</v>
      </c>
      <c r="L65" s="50">
        <v>8263</v>
      </c>
      <c r="M65" s="50">
        <v>8280</v>
      </c>
      <c r="N65" s="50">
        <v>1676</v>
      </c>
      <c r="O65" s="50">
        <v>3</v>
      </c>
      <c r="P65" s="50">
        <v>130</v>
      </c>
      <c r="Q65" s="68">
        <f t="shared" si="6"/>
        <v>18352</v>
      </c>
      <c r="R65" s="50">
        <v>2073</v>
      </c>
      <c r="S65" s="51">
        <v>20425</v>
      </c>
      <c r="U65" s="48" t="s">
        <v>85</v>
      </c>
      <c r="V65" s="50">
        <v>8069</v>
      </c>
      <c r="W65" s="50">
        <v>8245</v>
      </c>
      <c r="X65" s="50">
        <v>1553</v>
      </c>
      <c r="Y65" s="50">
        <v>3</v>
      </c>
      <c r="Z65" s="50">
        <v>174</v>
      </c>
      <c r="AA65" s="59">
        <f t="shared" si="7"/>
        <v>18044</v>
      </c>
      <c r="AB65" s="50">
        <v>1463</v>
      </c>
      <c r="AC65" s="51">
        <v>19507</v>
      </c>
      <c r="AE65" s="48" t="s">
        <v>85</v>
      </c>
      <c r="AF65" s="50">
        <v>8048</v>
      </c>
      <c r="AG65" s="50">
        <v>8559</v>
      </c>
      <c r="AH65" s="50">
        <v>1312</v>
      </c>
      <c r="AI65" s="50">
        <v>6</v>
      </c>
      <c r="AJ65" s="50">
        <v>151</v>
      </c>
      <c r="AK65" s="59">
        <f t="shared" si="8"/>
        <v>18076</v>
      </c>
      <c r="AL65" s="50">
        <v>1436</v>
      </c>
      <c r="AM65" s="51">
        <v>19512</v>
      </c>
      <c r="AO65" s="43" t="s">
        <v>85</v>
      </c>
      <c r="AP65" s="50">
        <v>8076</v>
      </c>
      <c r="AQ65" s="50">
        <v>7673</v>
      </c>
      <c r="AR65" s="50">
        <v>1001</v>
      </c>
      <c r="AS65" s="50">
        <v>7</v>
      </c>
      <c r="AT65" s="50">
        <v>149</v>
      </c>
      <c r="AU65" s="59">
        <f t="shared" si="4"/>
        <v>16906</v>
      </c>
      <c r="AV65" s="50">
        <v>1391</v>
      </c>
      <c r="AW65" s="51">
        <v>18297</v>
      </c>
    </row>
    <row r="66" spans="1:49" s="9" customFormat="1" ht="12.75" x14ac:dyDescent="0.2">
      <c r="A66" s="48" t="s">
        <v>86</v>
      </c>
      <c r="B66" s="50">
        <v>281</v>
      </c>
      <c r="C66" s="50">
        <v>652</v>
      </c>
      <c r="D66" s="50">
        <v>990</v>
      </c>
      <c r="E66" s="50"/>
      <c r="F66" s="50">
        <v>1</v>
      </c>
      <c r="G66" s="68">
        <f t="shared" si="5"/>
        <v>1924</v>
      </c>
      <c r="H66" s="50">
        <v>994</v>
      </c>
      <c r="I66" s="51">
        <v>2918</v>
      </c>
      <c r="K66" s="48" t="s">
        <v>86</v>
      </c>
      <c r="L66" s="50">
        <v>231</v>
      </c>
      <c r="M66" s="50">
        <v>601</v>
      </c>
      <c r="N66" s="50">
        <v>890</v>
      </c>
      <c r="O66" s="50">
        <v>1</v>
      </c>
      <c r="P66" s="50">
        <v>1</v>
      </c>
      <c r="Q66" s="68">
        <f t="shared" si="6"/>
        <v>1724</v>
      </c>
      <c r="R66" s="50">
        <v>1018</v>
      </c>
      <c r="S66" s="51">
        <v>2742</v>
      </c>
      <c r="U66" s="48" t="s">
        <v>86</v>
      </c>
      <c r="V66" s="50">
        <v>257</v>
      </c>
      <c r="W66" s="50">
        <v>528</v>
      </c>
      <c r="X66" s="50">
        <v>1036</v>
      </c>
      <c r="Y66" s="50"/>
      <c r="Z66" s="50">
        <v>4</v>
      </c>
      <c r="AA66" s="59">
        <f t="shared" si="7"/>
        <v>1825</v>
      </c>
      <c r="AB66" s="50">
        <v>818</v>
      </c>
      <c r="AC66" s="51">
        <v>2643</v>
      </c>
      <c r="AE66" s="48" t="s">
        <v>86</v>
      </c>
      <c r="AF66" s="50">
        <v>248</v>
      </c>
      <c r="AG66" s="50">
        <v>666</v>
      </c>
      <c r="AH66" s="50">
        <v>617</v>
      </c>
      <c r="AI66" s="50"/>
      <c r="AJ66" s="50">
        <v>4</v>
      </c>
      <c r="AK66" s="59">
        <f t="shared" si="8"/>
        <v>1535</v>
      </c>
      <c r="AL66" s="50">
        <v>796</v>
      </c>
      <c r="AM66" s="51">
        <v>2331</v>
      </c>
      <c r="AO66" s="43" t="s">
        <v>86</v>
      </c>
      <c r="AP66" s="50">
        <v>236</v>
      </c>
      <c r="AQ66" s="50">
        <v>973</v>
      </c>
      <c r="AR66" s="50">
        <v>651</v>
      </c>
      <c r="AS66" s="50"/>
      <c r="AT66" s="50">
        <v>4</v>
      </c>
      <c r="AU66" s="59">
        <f t="shared" si="4"/>
        <v>1864</v>
      </c>
      <c r="AV66" s="50">
        <v>613</v>
      </c>
      <c r="AW66" s="51">
        <v>2477</v>
      </c>
    </row>
    <row r="67" spans="1:49" s="9" customFormat="1" ht="12.75" x14ac:dyDescent="0.2">
      <c r="A67" s="48" t="s">
        <v>87</v>
      </c>
      <c r="B67" s="50">
        <v>1841</v>
      </c>
      <c r="C67" s="50">
        <v>2142</v>
      </c>
      <c r="D67" s="50">
        <v>525</v>
      </c>
      <c r="E67" s="50">
        <v>5</v>
      </c>
      <c r="F67" s="50">
        <v>189</v>
      </c>
      <c r="G67" s="68">
        <f t="shared" ref="G67:G88" si="9">B67+C67+D67+E67+F67</f>
        <v>4702</v>
      </c>
      <c r="H67" s="50">
        <v>28</v>
      </c>
      <c r="I67" s="51">
        <v>4730</v>
      </c>
      <c r="K67" s="48" t="s">
        <v>87</v>
      </c>
      <c r="L67" s="50">
        <v>1780</v>
      </c>
      <c r="M67" s="50">
        <v>2048</v>
      </c>
      <c r="N67" s="50">
        <v>433</v>
      </c>
      <c r="O67" s="50">
        <v>7</v>
      </c>
      <c r="P67" s="50">
        <v>192</v>
      </c>
      <c r="Q67" s="68">
        <f t="shared" ref="Q67:Q89" si="10">L67+M67+N67+O67+P67</f>
        <v>4460</v>
      </c>
      <c r="R67" s="50">
        <v>25</v>
      </c>
      <c r="S67" s="51">
        <v>4485</v>
      </c>
      <c r="U67" s="48" t="s">
        <v>87</v>
      </c>
      <c r="V67" s="50">
        <v>1981</v>
      </c>
      <c r="W67" s="50">
        <v>1725</v>
      </c>
      <c r="X67" s="50">
        <v>388</v>
      </c>
      <c r="Y67" s="50">
        <v>5</v>
      </c>
      <c r="Z67" s="50">
        <v>38</v>
      </c>
      <c r="AA67" s="59">
        <f t="shared" ref="AA67:AA88" si="11">V67+W67+X67+Y67+Z67</f>
        <v>4137</v>
      </c>
      <c r="AB67" s="50">
        <v>47</v>
      </c>
      <c r="AC67" s="51">
        <v>4184</v>
      </c>
      <c r="AE67" s="48" t="s">
        <v>87</v>
      </c>
      <c r="AF67" s="50">
        <v>2037</v>
      </c>
      <c r="AG67" s="50">
        <v>2108</v>
      </c>
      <c r="AH67" s="50">
        <v>471</v>
      </c>
      <c r="AI67" s="50">
        <v>15</v>
      </c>
      <c r="AJ67" s="50">
        <v>38</v>
      </c>
      <c r="AK67" s="59">
        <f t="shared" ref="AK67:AK89" si="12">AF67+AG67+AH67+AI67+AJ67</f>
        <v>4669</v>
      </c>
      <c r="AL67" s="50">
        <v>51</v>
      </c>
      <c r="AM67" s="51">
        <v>4720</v>
      </c>
      <c r="AO67" s="43" t="s">
        <v>87</v>
      </c>
      <c r="AP67" s="50">
        <v>1974</v>
      </c>
      <c r="AQ67" s="50">
        <v>2162</v>
      </c>
      <c r="AR67" s="50">
        <v>314</v>
      </c>
      <c r="AS67" s="50">
        <v>14</v>
      </c>
      <c r="AT67" s="50">
        <v>36</v>
      </c>
      <c r="AU67" s="59">
        <f t="shared" ref="AU67:AU90" si="13">SUM(AP67:AT67)</f>
        <v>4500</v>
      </c>
      <c r="AV67" s="50">
        <v>41</v>
      </c>
      <c r="AW67" s="51">
        <v>4541</v>
      </c>
    </row>
    <row r="68" spans="1:49" s="9" customFormat="1" ht="12.75" x14ac:dyDescent="0.2">
      <c r="A68" s="48" t="s">
        <v>88</v>
      </c>
      <c r="B68" s="50">
        <v>1347</v>
      </c>
      <c r="C68" s="50">
        <v>831</v>
      </c>
      <c r="D68" s="47"/>
      <c r="E68" s="50">
        <v>9</v>
      </c>
      <c r="F68" s="50">
        <v>115</v>
      </c>
      <c r="G68" s="68">
        <f t="shared" si="9"/>
        <v>2302</v>
      </c>
      <c r="H68" s="47"/>
      <c r="I68" s="51">
        <v>2302</v>
      </c>
      <c r="K68" s="48" t="s">
        <v>88</v>
      </c>
      <c r="L68" s="50">
        <v>1237</v>
      </c>
      <c r="M68" s="50">
        <v>638</v>
      </c>
      <c r="N68" s="50">
        <v>50</v>
      </c>
      <c r="O68" s="50">
        <v>8</v>
      </c>
      <c r="P68" s="50">
        <v>126</v>
      </c>
      <c r="Q68" s="68">
        <f t="shared" si="10"/>
        <v>2059</v>
      </c>
      <c r="R68" s="47"/>
      <c r="S68" s="51">
        <v>2059</v>
      </c>
      <c r="U68" s="48" t="s">
        <v>88</v>
      </c>
      <c r="V68" s="50">
        <v>1321</v>
      </c>
      <c r="W68" s="50">
        <v>839</v>
      </c>
      <c r="X68" s="50">
        <v>54</v>
      </c>
      <c r="Y68" s="50">
        <v>8</v>
      </c>
      <c r="Z68" s="50">
        <v>76</v>
      </c>
      <c r="AA68" s="59">
        <f t="shared" si="11"/>
        <v>2298</v>
      </c>
      <c r="AB68" s="47"/>
      <c r="AC68" s="51">
        <v>2298</v>
      </c>
      <c r="AE68" s="48" t="s">
        <v>88</v>
      </c>
      <c r="AF68" s="50">
        <v>1443</v>
      </c>
      <c r="AG68" s="50">
        <v>658</v>
      </c>
      <c r="AH68" s="47"/>
      <c r="AI68" s="50">
        <v>10</v>
      </c>
      <c r="AJ68" s="50">
        <v>62</v>
      </c>
      <c r="AK68" s="59">
        <f t="shared" si="12"/>
        <v>2173</v>
      </c>
      <c r="AL68" s="47"/>
      <c r="AM68" s="51">
        <v>2173</v>
      </c>
      <c r="AO68" s="43" t="s">
        <v>88</v>
      </c>
      <c r="AP68" s="50">
        <v>1401</v>
      </c>
      <c r="AQ68" s="50">
        <v>682</v>
      </c>
      <c r="AR68" s="50"/>
      <c r="AS68" s="50">
        <v>15</v>
      </c>
      <c r="AT68" s="50">
        <v>65</v>
      </c>
      <c r="AU68" s="59">
        <f t="shared" si="13"/>
        <v>2163</v>
      </c>
      <c r="AV68" s="50"/>
      <c r="AW68" s="51">
        <v>2163</v>
      </c>
    </row>
    <row r="69" spans="1:49" s="9" customFormat="1" ht="12.75" x14ac:dyDescent="0.2">
      <c r="A69" s="48" t="s">
        <v>89</v>
      </c>
      <c r="B69" s="50">
        <v>477</v>
      </c>
      <c r="C69" s="50">
        <v>1649</v>
      </c>
      <c r="D69" s="50">
        <v>128</v>
      </c>
      <c r="E69" s="50"/>
      <c r="F69" s="50">
        <v>2</v>
      </c>
      <c r="G69" s="68">
        <f t="shared" si="9"/>
        <v>2256</v>
      </c>
      <c r="H69" s="47"/>
      <c r="I69" s="51">
        <v>2256</v>
      </c>
      <c r="K69" s="48" t="s">
        <v>89</v>
      </c>
      <c r="L69" s="50">
        <v>485</v>
      </c>
      <c r="M69" s="50">
        <v>1567</v>
      </c>
      <c r="N69" s="50">
        <v>86</v>
      </c>
      <c r="O69" s="50"/>
      <c r="P69" s="50">
        <v>2</v>
      </c>
      <c r="Q69" s="68">
        <f t="shared" si="10"/>
        <v>2140</v>
      </c>
      <c r="R69" s="47"/>
      <c r="S69" s="51">
        <v>2140</v>
      </c>
      <c r="U69" s="48" t="s">
        <v>89</v>
      </c>
      <c r="V69" s="50">
        <v>469</v>
      </c>
      <c r="W69" s="50">
        <v>1543</v>
      </c>
      <c r="X69" s="50">
        <v>95</v>
      </c>
      <c r="Y69" s="50"/>
      <c r="Z69" s="50">
        <v>2</v>
      </c>
      <c r="AA69" s="59">
        <f t="shared" si="11"/>
        <v>2109</v>
      </c>
      <c r="AB69" s="47"/>
      <c r="AC69" s="51">
        <v>2109</v>
      </c>
      <c r="AE69" s="48" t="s">
        <v>89</v>
      </c>
      <c r="AF69" s="50">
        <v>482</v>
      </c>
      <c r="AG69" s="50">
        <v>1484</v>
      </c>
      <c r="AH69" s="50">
        <v>99</v>
      </c>
      <c r="AI69" s="50"/>
      <c r="AJ69" s="50">
        <v>22</v>
      </c>
      <c r="AK69" s="59">
        <f t="shared" si="12"/>
        <v>2087</v>
      </c>
      <c r="AL69" s="47"/>
      <c r="AM69" s="51">
        <v>2087</v>
      </c>
      <c r="AO69" s="43" t="s">
        <v>89</v>
      </c>
      <c r="AP69" s="50">
        <v>486</v>
      </c>
      <c r="AQ69" s="50">
        <v>1430</v>
      </c>
      <c r="AR69" s="50">
        <v>77</v>
      </c>
      <c r="AS69" s="50"/>
      <c r="AT69" s="50">
        <v>28</v>
      </c>
      <c r="AU69" s="59">
        <f t="shared" si="13"/>
        <v>2021</v>
      </c>
      <c r="AV69" s="50"/>
      <c r="AW69" s="51">
        <v>2021</v>
      </c>
    </row>
    <row r="70" spans="1:49" s="9" customFormat="1" ht="12.75" x14ac:dyDescent="0.2">
      <c r="A70" s="48" t="s">
        <v>90</v>
      </c>
      <c r="B70" s="50">
        <v>859</v>
      </c>
      <c r="C70" s="50">
        <v>1149</v>
      </c>
      <c r="D70" s="50">
        <v>214</v>
      </c>
      <c r="E70" s="50">
        <v>3</v>
      </c>
      <c r="F70" s="50">
        <v>133</v>
      </c>
      <c r="G70" s="68">
        <f t="shared" si="9"/>
        <v>2358</v>
      </c>
      <c r="H70" s="47"/>
      <c r="I70" s="51">
        <v>2358</v>
      </c>
      <c r="K70" s="48" t="s">
        <v>90</v>
      </c>
      <c r="L70" s="50">
        <v>939</v>
      </c>
      <c r="M70" s="50">
        <v>993</v>
      </c>
      <c r="N70" s="50">
        <v>180</v>
      </c>
      <c r="O70" s="50">
        <v>1</v>
      </c>
      <c r="P70" s="50">
        <v>142</v>
      </c>
      <c r="Q70" s="68">
        <f t="shared" si="10"/>
        <v>2255</v>
      </c>
      <c r="R70" s="47"/>
      <c r="S70" s="51">
        <v>2255</v>
      </c>
      <c r="U70" s="48" t="s">
        <v>90</v>
      </c>
      <c r="V70" s="50">
        <v>1067</v>
      </c>
      <c r="W70" s="50">
        <v>893</v>
      </c>
      <c r="X70" s="50">
        <v>147</v>
      </c>
      <c r="Y70" s="50">
        <v>1</v>
      </c>
      <c r="Z70" s="50">
        <v>77</v>
      </c>
      <c r="AA70" s="59">
        <f t="shared" si="11"/>
        <v>2185</v>
      </c>
      <c r="AB70" s="47"/>
      <c r="AC70" s="51">
        <v>2185</v>
      </c>
      <c r="AE70" s="48" t="s">
        <v>90</v>
      </c>
      <c r="AF70" s="50">
        <v>1100</v>
      </c>
      <c r="AG70" s="50">
        <v>1076</v>
      </c>
      <c r="AH70" s="50">
        <v>52</v>
      </c>
      <c r="AI70" s="50">
        <v>2</v>
      </c>
      <c r="AJ70" s="50">
        <v>102</v>
      </c>
      <c r="AK70" s="59">
        <f t="shared" si="12"/>
        <v>2332</v>
      </c>
      <c r="AL70" s="47"/>
      <c r="AM70" s="51">
        <v>2332</v>
      </c>
      <c r="AO70" s="43" t="s">
        <v>90</v>
      </c>
      <c r="AP70" s="50">
        <v>1033</v>
      </c>
      <c r="AQ70" s="50">
        <v>961</v>
      </c>
      <c r="AR70" s="50"/>
      <c r="AS70" s="50">
        <v>0</v>
      </c>
      <c r="AT70" s="50">
        <v>72</v>
      </c>
      <c r="AU70" s="59">
        <f t="shared" si="13"/>
        <v>2066</v>
      </c>
      <c r="AV70" s="50"/>
      <c r="AW70" s="51">
        <v>2066</v>
      </c>
    </row>
    <row r="71" spans="1:49" s="9" customFormat="1" ht="12.75" x14ac:dyDescent="0.2">
      <c r="A71" s="48" t="s">
        <v>91</v>
      </c>
      <c r="B71" s="50">
        <v>66</v>
      </c>
      <c r="C71" s="50">
        <v>3194</v>
      </c>
      <c r="D71" s="47"/>
      <c r="E71" s="50">
        <v>0</v>
      </c>
      <c r="F71" s="50"/>
      <c r="G71" s="68">
        <f t="shared" si="9"/>
        <v>3260</v>
      </c>
      <c r="H71" s="47"/>
      <c r="I71" s="51">
        <v>3260</v>
      </c>
      <c r="K71" s="48" t="s">
        <v>91</v>
      </c>
      <c r="L71" s="50">
        <v>72</v>
      </c>
      <c r="M71" s="50">
        <v>3064</v>
      </c>
      <c r="N71" s="47"/>
      <c r="O71" s="50"/>
      <c r="P71" s="50"/>
      <c r="Q71" s="68">
        <f t="shared" si="10"/>
        <v>3136</v>
      </c>
      <c r="R71" s="47"/>
      <c r="S71" s="51">
        <v>3136</v>
      </c>
      <c r="U71" s="48" t="s">
        <v>91</v>
      </c>
      <c r="V71" s="50">
        <v>93</v>
      </c>
      <c r="W71" s="50">
        <v>3472</v>
      </c>
      <c r="X71" s="47"/>
      <c r="Y71" s="50"/>
      <c r="Z71" s="50"/>
      <c r="AA71" s="59">
        <f t="shared" si="11"/>
        <v>3565</v>
      </c>
      <c r="AB71" s="47"/>
      <c r="AC71" s="51">
        <v>3565</v>
      </c>
      <c r="AE71" s="48" t="s">
        <v>91</v>
      </c>
      <c r="AF71" s="50">
        <v>83</v>
      </c>
      <c r="AG71" s="50">
        <v>3737</v>
      </c>
      <c r="AH71" s="47"/>
      <c r="AI71" s="50"/>
      <c r="AJ71" s="50"/>
      <c r="AK71" s="59">
        <f t="shared" si="12"/>
        <v>3820</v>
      </c>
      <c r="AL71" s="47"/>
      <c r="AM71" s="51">
        <v>3820</v>
      </c>
      <c r="AO71" s="43" t="s">
        <v>91</v>
      </c>
      <c r="AP71" s="50">
        <v>97</v>
      </c>
      <c r="AQ71" s="50">
        <v>5349</v>
      </c>
      <c r="AR71" s="50"/>
      <c r="AS71" s="50"/>
      <c r="AT71" s="50"/>
      <c r="AU71" s="59">
        <f t="shared" si="13"/>
        <v>5446</v>
      </c>
      <c r="AV71" s="50"/>
      <c r="AW71" s="51">
        <v>5446</v>
      </c>
    </row>
    <row r="72" spans="1:49" s="9" customFormat="1" ht="12.75" x14ac:dyDescent="0.2">
      <c r="A72" s="48" t="s">
        <v>92</v>
      </c>
      <c r="B72" s="50">
        <v>1985</v>
      </c>
      <c r="C72" s="50">
        <v>1303</v>
      </c>
      <c r="D72" s="50">
        <v>1178</v>
      </c>
      <c r="E72" s="50">
        <v>0</v>
      </c>
      <c r="F72" s="50">
        <v>69</v>
      </c>
      <c r="G72" s="68">
        <f t="shared" si="9"/>
        <v>4535</v>
      </c>
      <c r="H72" s="50">
        <v>670</v>
      </c>
      <c r="I72" s="51">
        <v>5205</v>
      </c>
      <c r="K72" s="48" t="s">
        <v>92</v>
      </c>
      <c r="L72" s="50">
        <v>1934</v>
      </c>
      <c r="M72" s="50">
        <v>1290</v>
      </c>
      <c r="N72" s="50">
        <v>485</v>
      </c>
      <c r="O72" s="50">
        <v>0</v>
      </c>
      <c r="P72" s="50">
        <v>37</v>
      </c>
      <c r="Q72" s="68">
        <f t="shared" si="10"/>
        <v>3746</v>
      </c>
      <c r="R72" s="50">
        <v>734</v>
      </c>
      <c r="S72" s="51">
        <v>4480</v>
      </c>
      <c r="U72" s="48" t="s">
        <v>92</v>
      </c>
      <c r="V72" s="50">
        <v>2047</v>
      </c>
      <c r="W72" s="50">
        <v>1309</v>
      </c>
      <c r="X72" s="50">
        <v>940</v>
      </c>
      <c r="Y72" s="50">
        <v>1</v>
      </c>
      <c r="Z72" s="50">
        <v>47</v>
      </c>
      <c r="AA72" s="59">
        <f t="shared" si="11"/>
        <v>4344</v>
      </c>
      <c r="AB72" s="50">
        <v>373</v>
      </c>
      <c r="AC72" s="51">
        <v>4717</v>
      </c>
      <c r="AE72" s="48" t="s">
        <v>92</v>
      </c>
      <c r="AF72" s="50">
        <v>2131</v>
      </c>
      <c r="AG72" s="50">
        <v>1562</v>
      </c>
      <c r="AH72" s="50">
        <v>930</v>
      </c>
      <c r="AI72" s="50">
        <v>0</v>
      </c>
      <c r="AJ72" s="50">
        <v>49</v>
      </c>
      <c r="AK72" s="59">
        <f t="shared" si="12"/>
        <v>4672</v>
      </c>
      <c r="AL72" s="50">
        <v>298</v>
      </c>
      <c r="AM72" s="51">
        <v>4970</v>
      </c>
      <c r="AO72" s="43" t="s">
        <v>92</v>
      </c>
      <c r="AP72" s="50">
        <v>2102</v>
      </c>
      <c r="AQ72" s="50">
        <v>1515</v>
      </c>
      <c r="AR72" s="50">
        <v>771</v>
      </c>
      <c r="AS72" s="50">
        <v>0</v>
      </c>
      <c r="AT72" s="50">
        <v>55</v>
      </c>
      <c r="AU72" s="59">
        <f t="shared" si="13"/>
        <v>4443</v>
      </c>
      <c r="AV72" s="50">
        <v>261</v>
      </c>
      <c r="AW72" s="51">
        <v>4704</v>
      </c>
    </row>
    <row r="73" spans="1:49" s="9" customFormat="1" ht="12.75" x14ac:dyDescent="0.2">
      <c r="A73" s="48" t="s">
        <v>93</v>
      </c>
      <c r="B73" s="50">
        <v>81</v>
      </c>
      <c r="C73" s="50">
        <v>7637</v>
      </c>
      <c r="D73" s="50">
        <v>2476</v>
      </c>
      <c r="E73" s="50"/>
      <c r="F73" s="50">
        <v>30</v>
      </c>
      <c r="G73" s="68">
        <f t="shared" si="9"/>
        <v>10224</v>
      </c>
      <c r="H73" s="50">
        <v>3220</v>
      </c>
      <c r="I73" s="51">
        <v>13444</v>
      </c>
      <c r="K73" s="48" t="s">
        <v>93</v>
      </c>
      <c r="L73" s="50">
        <v>68</v>
      </c>
      <c r="M73" s="50">
        <v>6497</v>
      </c>
      <c r="N73" s="50">
        <v>3806</v>
      </c>
      <c r="O73" s="50"/>
      <c r="P73" s="50">
        <v>7</v>
      </c>
      <c r="Q73" s="68">
        <f t="shared" si="10"/>
        <v>10378</v>
      </c>
      <c r="R73" s="50">
        <v>3168</v>
      </c>
      <c r="S73" s="51">
        <v>13546</v>
      </c>
      <c r="U73" s="48" t="s">
        <v>93</v>
      </c>
      <c r="V73" s="50">
        <v>125</v>
      </c>
      <c r="W73" s="50">
        <v>7454</v>
      </c>
      <c r="X73" s="50">
        <v>2785</v>
      </c>
      <c r="Y73" s="50"/>
      <c r="Z73" s="50">
        <v>34</v>
      </c>
      <c r="AA73" s="59">
        <f t="shared" si="11"/>
        <v>10398</v>
      </c>
      <c r="AB73" s="50">
        <v>3533</v>
      </c>
      <c r="AC73" s="51">
        <v>13931</v>
      </c>
      <c r="AE73" s="48" t="s">
        <v>93</v>
      </c>
      <c r="AF73" s="50">
        <v>157</v>
      </c>
      <c r="AG73" s="50">
        <v>7805</v>
      </c>
      <c r="AH73" s="50">
        <v>2651</v>
      </c>
      <c r="AI73" s="50">
        <v>3</v>
      </c>
      <c r="AJ73" s="50">
        <v>41</v>
      </c>
      <c r="AK73" s="59">
        <f t="shared" si="12"/>
        <v>10657</v>
      </c>
      <c r="AL73" s="50">
        <v>3256</v>
      </c>
      <c r="AM73" s="51">
        <v>13913</v>
      </c>
      <c r="AO73" s="43" t="s">
        <v>93</v>
      </c>
      <c r="AP73" s="50">
        <v>172</v>
      </c>
      <c r="AQ73" s="50">
        <v>8010</v>
      </c>
      <c r="AR73" s="50">
        <v>2675</v>
      </c>
      <c r="AS73" s="50"/>
      <c r="AT73" s="50">
        <v>31</v>
      </c>
      <c r="AU73" s="59">
        <f t="shared" si="13"/>
        <v>10888</v>
      </c>
      <c r="AV73" s="50">
        <v>3517</v>
      </c>
      <c r="AW73" s="51">
        <v>14405</v>
      </c>
    </row>
    <row r="74" spans="1:49" s="9" customFormat="1" ht="12.75" x14ac:dyDescent="0.2">
      <c r="A74" s="48" t="s">
        <v>94</v>
      </c>
      <c r="B74" s="50">
        <v>705</v>
      </c>
      <c r="C74" s="50">
        <v>5096</v>
      </c>
      <c r="D74" s="50">
        <v>1941</v>
      </c>
      <c r="E74" s="50">
        <v>22</v>
      </c>
      <c r="F74" s="50">
        <v>339</v>
      </c>
      <c r="G74" s="68">
        <f t="shared" si="9"/>
        <v>8103</v>
      </c>
      <c r="H74" s="47"/>
      <c r="I74" s="51">
        <v>8103</v>
      </c>
      <c r="K74" s="48" t="s">
        <v>94</v>
      </c>
      <c r="L74" s="50">
        <v>713</v>
      </c>
      <c r="M74" s="50">
        <v>5267</v>
      </c>
      <c r="N74" s="50">
        <v>1592</v>
      </c>
      <c r="O74" s="50">
        <v>30</v>
      </c>
      <c r="P74" s="50">
        <v>349</v>
      </c>
      <c r="Q74" s="68">
        <f t="shared" si="10"/>
        <v>7951</v>
      </c>
      <c r="R74" s="47"/>
      <c r="S74" s="51">
        <v>7951</v>
      </c>
      <c r="U74" s="48" t="s">
        <v>94</v>
      </c>
      <c r="V74" s="50">
        <v>794</v>
      </c>
      <c r="W74" s="50">
        <v>6024</v>
      </c>
      <c r="X74" s="50">
        <v>1730</v>
      </c>
      <c r="Y74" s="50">
        <v>21</v>
      </c>
      <c r="Z74" s="50">
        <v>344</v>
      </c>
      <c r="AA74" s="59">
        <f t="shared" si="11"/>
        <v>8913</v>
      </c>
      <c r="AB74" s="47"/>
      <c r="AC74" s="51">
        <v>8913</v>
      </c>
      <c r="AE74" s="48" t="s">
        <v>94</v>
      </c>
      <c r="AF74" s="50">
        <v>950</v>
      </c>
      <c r="AG74" s="50">
        <v>7436</v>
      </c>
      <c r="AH74" s="50">
        <v>908</v>
      </c>
      <c r="AI74" s="50">
        <v>24</v>
      </c>
      <c r="AJ74" s="50">
        <v>382</v>
      </c>
      <c r="AK74" s="59">
        <f t="shared" si="12"/>
        <v>9700</v>
      </c>
      <c r="AL74" s="47"/>
      <c r="AM74" s="51">
        <v>9700</v>
      </c>
      <c r="AO74" s="43" t="s">
        <v>94</v>
      </c>
      <c r="AP74" s="50">
        <v>1041</v>
      </c>
      <c r="AQ74" s="50">
        <v>6682</v>
      </c>
      <c r="AR74" s="50">
        <v>984</v>
      </c>
      <c r="AS74" s="50">
        <v>7</v>
      </c>
      <c r="AT74" s="50">
        <v>345</v>
      </c>
      <c r="AU74" s="59">
        <f t="shared" si="13"/>
        <v>9059</v>
      </c>
      <c r="AV74" s="50"/>
      <c r="AW74" s="51">
        <v>9059</v>
      </c>
    </row>
    <row r="75" spans="1:49" s="9" customFormat="1" ht="12.75" x14ac:dyDescent="0.2">
      <c r="A75" s="48" t="s">
        <v>95</v>
      </c>
      <c r="B75" s="50">
        <v>197</v>
      </c>
      <c r="C75" s="50">
        <v>244</v>
      </c>
      <c r="D75" s="47"/>
      <c r="E75" s="50"/>
      <c r="F75" s="50">
        <v>41</v>
      </c>
      <c r="G75" s="68">
        <f t="shared" si="9"/>
        <v>482</v>
      </c>
      <c r="H75" s="47"/>
      <c r="I75" s="51">
        <v>482</v>
      </c>
      <c r="K75" s="48" t="s">
        <v>95</v>
      </c>
      <c r="L75" s="50">
        <v>170</v>
      </c>
      <c r="M75" s="50">
        <v>205</v>
      </c>
      <c r="N75" s="47"/>
      <c r="O75" s="50"/>
      <c r="P75" s="50">
        <v>31</v>
      </c>
      <c r="Q75" s="68">
        <f t="shared" si="10"/>
        <v>406</v>
      </c>
      <c r="R75" s="47"/>
      <c r="S75" s="51">
        <v>406</v>
      </c>
      <c r="U75" s="48" t="s">
        <v>95</v>
      </c>
      <c r="V75" s="50">
        <v>255</v>
      </c>
      <c r="W75" s="50">
        <v>287</v>
      </c>
      <c r="X75" s="47"/>
      <c r="Y75" s="50"/>
      <c r="Z75" s="50">
        <v>38</v>
      </c>
      <c r="AA75" s="59">
        <f t="shared" si="11"/>
        <v>580</v>
      </c>
      <c r="AB75" s="47"/>
      <c r="AC75" s="51">
        <v>580</v>
      </c>
      <c r="AE75" s="48" t="s">
        <v>95</v>
      </c>
      <c r="AF75" s="50">
        <v>281</v>
      </c>
      <c r="AG75" s="50">
        <v>360</v>
      </c>
      <c r="AH75" s="47"/>
      <c r="AI75" s="50">
        <v>0</v>
      </c>
      <c r="AJ75" s="50">
        <v>32</v>
      </c>
      <c r="AK75" s="59">
        <f t="shared" si="12"/>
        <v>673</v>
      </c>
      <c r="AL75" s="47"/>
      <c r="AM75" s="51">
        <v>673</v>
      </c>
      <c r="AO75" s="43" t="s">
        <v>95</v>
      </c>
      <c r="AP75" s="50">
        <v>291</v>
      </c>
      <c r="AQ75" s="50">
        <v>216</v>
      </c>
      <c r="AR75" s="50">
        <v>263</v>
      </c>
      <c r="AS75" s="50">
        <v>1</v>
      </c>
      <c r="AT75" s="50">
        <v>72</v>
      </c>
      <c r="AU75" s="59">
        <f t="shared" si="13"/>
        <v>843</v>
      </c>
      <c r="AV75" s="50">
        <v>1</v>
      </c>
      <c r="AW75" s="51">
        <v>844</v>
      </c>
    </row>
    <row r="76" spans="1:49" s="9" customFormat="1" ht="12.75" x14ac:dyDescent="0.2">
      <c r="A76" s="48" t="s">
        <v>96</v>
      </c>
      <c r="B76" s="50">
        <v>33</v>
      </c>
      <c r="C76" s="50">
        <v>258</v>
      </c>
      <c r="D76" s="50">
        <v>56</v>
      </c>
      <c r="E76" s="50"/>
      <c r="F76" s="50"/>
      <c r="G76" s="68">
        <f t="shared" si="9"/>
        <v>347</v>
      </c>
      <c r="H76" s="50">
        <v>29</v>
      </c>
      <c r="I76" s="51">
        <v>376</v>
      </c>
      <c r="K76" s="48" t="s">
        <v>96</v>
      </c>
      <c r="L76" s="50">
        <v>20</v>
      </c>
      <c r="M76" s="50">
        <v>267</v>
      </c>
      <c r="N76" s="50">
        <v>55</v>
      </c>
      <c r="O76" s="50">
        <v>1</v>
      </c>
      <c r="P76" s="50"/>
      <c r="Q76" s="68">
        <f t="shared" si="10"/>
        <v>343</v>
      </c>
      <c r="R76" s="50">
        <v>29</v>
      </c>
      <c r="S76" s="51">
        <v>372</v>
      </c>
      <c r="U76" s="48" t="s">
        <v>96</v>
      </c>
      <c r="V76" s="50">
        <v>28</v>
      </c>
      <c r="W76" s="50">
        <v>332</v>
      </c>
      <c r="X76" s="47"/>
      <c r="Y76" s="50">
        <v>0</v>
      </c>
      <c r="Z76" s="50"/>
      <c r="AA76" s="59">
        <f t="shared" si="11"/>
        <v>360</v>
      </c>
      <c r="AB76" s="47"/>
      <c r="AC76" s="51">
        <v>360</v>
      </c>
      <c r="AE76" s="48" t="s">
        <v>96</v>
      </c>
      <c r="AF76" s="50">
        <v>22</v>
      </c>
      <c r="AG76" s="50">
        <v>273</v>
      </c>
      <c r="AH76" s="47"/>
      <c r="AI76" s="50">
        <v>0</v>
      </c>
      <c r="AJ76" s="50"/>
      <c r="AK76" s="59">
        <f t="shared" si="12"/>
        <v>295</v>
      </c>
      <c r="AL76" s="47"/>
      <c r="AM76" s="51">
        <v>295</v>
      </c>
      <c r="AO76" s="43" t="s">
        <v>96</v>
      </c>
      <c r="AP76" s="50">
        <v>10</v>
      </c>
      <c r="AQ76" s="50">
        <v>288</v>
      </c>
      <c r="AR76" s="50"/>
      <c r="AS76" s="50">
        <v>0</v>
      </c>
      <c r="AT76" s="50"/>
      <c r="AU76" s="59">
        <f t="shared" si="13"/>
        <v>298</v>
      </c>
      <c r="AV76" s="50"/>
      <c r="AW76" s="51">
        <v>298</v>
      </c>
    </row>
    <row r="77" spans="1:49" s="9" customFormat="1" ht="12.75" x14ac:dyDescent="0.2">
      <c r="A77" s="48" t="s">
        <v>97</v>
      </c>
      <c r="B77" s="50">
        <v>1203</v>
      </c>
      <c r="C77" s="50">
        <v>989</v>
      </c>
      <c r="D77" s="47"/>
      <c r="E77" s="50">
        <v>3</v>
      </c>
      <c r="F77" s="50">
        <v>18</v>
      </c>
      <c r="G77" s="68">
        <f t="shared" si="9"/>
        <v>2213</v>
      </c>
      <c r="H77" s="47"/>
      <c r="I77" s="51">
        <v>2213</v>
      </c>
      <c r="K77" s="48" t="s">
        <v>97</v>
      </c>
      <c r="L77" s="50">
        <v>1132</v>
      </c>
      <c r="M77" s="50">
        <v>789</v>
      </c>
      <c r="N77" s="47"/>
      <c r="O77" s="50">
        <v>3</v>
      </c>
      <c r="P77" s="50">
        <v>27</v>
      </c>
      <c r="Q77" s="68">
        <f t="shared" si="10"/>
        <v>1951</v>
      </c>
      <c r="R77" s="47"/>
      <c r="S77" s="51">
        <v>1951</v>
      </c>
      <c r="U77" s="48" t="s">
        <v>97</v>
      </c>
      <c r="V77" s="50">
        <v>1174</v>
      </c>
      <c r="W77" s="50">
        <v>1015</v>
      </c>
      <c r="X77" s="47"/>
      <c r="Y77" s="50">
        <v>3</v>
      </c>
      <c r="Z77" s="50">
        <v>25</v>
      </c>
      <c r="AA77" s="59">
        <f t="shared" si="11"/>
        <v>2217</v>
      </c>
      <c r="AB77" s="47"/>
      <c r="AC77" s="51">
        <v>2217</v>
      </c>
      <c r="AE77" s="48" t="s">
        <v>97</v>
      </c>
      <c r="AF77" s="50">
        <v>1185</v>
      </c>
      <c r="AG77" s="50">
        <v>726</v>
      </c>
      <c r="AH77" s="47"/>
      <c r="AI77" s="50">
        <v>1</v>
      </c>
      <c r="AJ77" s="50">
        <v>25</v>
      </c>
      <c r="AK77" s="59">
        <f t="shared" si="12"/>
        <v>1937</v>
      </c>
      <c r="AL77" s="47"/>
      <c r="AM77" s="51">
        <v>1937</v>
      </c>
      <c r="AO77" s="43" t="s">
        <v>97</v>
      </c>
      <c r="AP77" s="50">
        <v>1167</v>
      </c>
      <c r="AQ77" s="50">
        <v>460</v>
      </c>
      <c r="AR77" s="50">
        <v>89</v>
      </c>
      <c r="AS77" s="50">
        <v>2</v>
      </c>
      <c r="AT77" s="50">
        <v>23</v>
      </c>
      <c r="AU77" s="59">
        <f t="shared" si="13"/>
        <v>1741</v>
      </c>
      <c r="AV77" s="50"/>
      <c r="AW77" s="51">
        <v>1741</v>
      </c>
    </row>
    <row r="78" spans="1:49" s="9" customFormat="1" ht="12.75" x14ac:dyDescent="0.2">
      <c r="A78" s="48" t="s">
        <v>98</v>
      </c>
      <c r="B78" s="50">
        <v>242</v>
      </c>
      <c r="C78" s="50">
        <v>131</v>
      </c>
      <c r="D78" s="47"/>
      <c r="E78" s="50"/>
      <c r="F78" s="50">
        <v>0</v>
      </c>
      <c r="G78" s="68">
        <f t="shared" si="9"/>
        <v>373</v>
      </c>
      <c r="H78" s="47"/>
      <c r="I78" s="51">
        <v>373</v>
      </c>
      <c r="K78" s="48" t="s">
        <v>98</v>
      </c>
      <c r="L78" s="50">
        <v>288</v>
      </c>
      <c r="M78" s="50">
        <v>110</v>
      </c>
      <c r="N78" s="47"/>
      <c r="O78" s="50"/>
      <c r="P78" s="50">
        <v>4</v>
      </c>
      <c r="Q78" s="68">
        <f t="shared" si="10"/>
        <v>402</v>
      </c>
      <c r="R78" s="47"/>
      <c r="S78" s="51">
        <v>402</v>
      </c>
      <c r="U78" s="48" t="s">
        <v>98</v>
      </c>
      <c r="V78" s="50">
        <v>332</v>
      </c>
      <c r="W78" s="50">
        <v>138</v>
      </c>
      <c r="X78" s="47"/>
      <c r="Y78" s="50"/>
      <c r="Z78" s="50"/>
      <c r="AA78" s="59">
        <f t="shared" si="11"/>
        <v>470</v>
      </c>
      <c r="AB78" s="47"/>
      <c r="AC78" s="51">
        <v>470</v>
      </c>
      <c r="AE78" s="48" t="s">
        <v>98</v>
      </c>
      <c r="AF78" s="50">
        <v>392</v>
      </c>
      <c r="AG78" s="50">
        <v>142</v>
      </c>
      <c r="AH78" s="47"/>
      <c r="AI78" s="50"/>
      <c r="AJ78" s="50">
        <v>1</v>
      </c>
      <c r="AK78" s="59">
        <f t="shared" si="12"/>
        <v>535</v>
      </c>
      <c r="AL78" s="47"/>
      <c r="AM78" s="51">
        <v>535</v>
      </c>
      <c r="AO78" s="43" t="s">
        <v>98</v>
      </c>
      <c r="AP78" s="50">
        <v>436</v>
      </c>
      <c r="AQ78" s="50">
        <v>145</v>
      </c>
      <c r="AR78" s="50"/>
      <c r="AS78" s="50"/>
      <c r="AT78" s="50"/>
      <c r="AU78" s="59">
        <f t="shared" si="13"/>
        <v>581</v>
      </c>
      <c r="AV78" s="50"/>
      <c r="AW78" s="51">
        <v>581</v>
      </c>
    </row>
    <row r="79" spans="1:49" s="9" customFormat="1" ht="12.75" x14ac:dyDescent="0.2">
      <c r="A79" s="48" t="s">
        <v>99</v>
      </c>
      <c r="B79" s="50">
        <v>86</v>
      </c>
      <c r="C79" s="50">
        <v>27</v>
      </c>
      <c r="D79" s="47"/>
      <c r="E79" s="50">
        <v>20</v>
      </c>
      <c r="F79" s="50"/>
      <c r="G79" s="68">
        <f t="shared" si="9"/>
        <v>133</v>
      </c>
      <c r="H79" s="47"/>
      <c r="I79" s="51">
        <v>133</v>
      </c>
      <c r="K79" s="48" t="s">
        <v>99</v>
      </c>
      <c r="L79" s="50">
        <v>87</v>
      </c>
      <c r="M79" s="50">
        <v>10</v>
      </c>
      <c r="N79" s="47"/>
      <c r="O79" s="50">
        <v>37</v>
      </c>
      <c r="P79" s="50"/>
      <c r="Q79" s="68">
        <f t="shared" si="10"/>
        <v>134</v>
      </c>
      <c r="R79" s="47"/>
      <c r="S79" s="51">
        <v>134</v>
      </c>
      <c r="U79" s="48" t="s">
        <v>99</v>
      </c>
      <c r="V79" s="50">
        <v>113</v>
      </c>
      <c r="W79" s="50">
        <v>15</v>
      </c>
      <c r="X79" s="47"/>
      <c r="Y79" s="50">
        <v>36</v>
      </c>
      <c r="Z79" s="50"/>
      <c r="AA79" s="59">
        <f t="shared" si="11"/>
        <v>164</v>
      </c>
      <c r="AB79" s="47"/>
      <c r="AC79" s="51">
        <v>164</v>
      </c>
      <c r="AE79" s="48" t="s">
        <v>99</v>
      </c>
      <c r="AF79" s="50">
        <v>155</v>
      </c>
      <c r="AG79" s="50">
        <v>14</v>
      </c>
      <c r="AH79" s="47"/>
      <c r="AI79" s="50">
        <v>59</v>
      </c>
      <c r="AJ79" s="50"/>
      <c r="AK79" s="59">
        <f t="shared" si="12"/>
        <v>228</v>
      </c>
      <c r="AL79" s="47"/>
      <c r="AM79" s="51">
        <v>228</v>
      </c>
      <c r="AO79" s="43" t="s">
        <v>99</v>
      </c>
      <c r="AP79" s="50">
        <v>148</v>
      </c>
      <c r="AQ79" s="50">
        <v>16</v>
      </c>
      <c r="AR79" s="50"/>
      <c r="AS79" s="50">
        <v>49</v>
      </c>
      <c r="AT79" s="50"/>
      <c r="AU79" s="59">
        <f t="shared" si="13"/>
        <v>213</v>
      </c>
      <c r="AV79" s="50"/>
      <c r="AW79" s="51">
        <v>213</v>
      </c>
    </row>
    <row r="80" spans="1:49" s="9" customFormat="1" ht="12.75" x14ac:dyDescent="0.2">
      <c r="A80" s="48" t="s">
        <v>100</v>
      </c>
      <c r="B80" s="50">
        <v>10</v>
      </c>
      <c r="C80" s="47"/>
      <c r="D80" s="47"/>
      <c r="E80" s="50"/>
      <c r="F80" s="50"/>
      <c r="G80" s="68">
        <f t="shared" si="9"/>
        <v>10</v>
      </c>
      <c r="H80" s="47"/>
      <c r="I80" s="51">
        <v>10</v>
      </c>
      <c r="K80" s="48" t="s">
        <v>100</v>
      </c>
      <c r="L80" s="50">
        <v>15</v>
      </c>
      <c r="M80" s="47"/>
      <c r="N80" s="47"/>
      <c r="O80" s="50"/>
      <c r="P80" s="50"/>
      <c r="Q80" s="68">
        <f t="shared" si="10"/>
        <v>15</v>
      </c>
      <c r="R80" s="47"/>
      <c r="S80" s="51">
        <v>15</v>
      </c>
      <c r="U80" s="48" t="s">
        <v>100</v>
      </c>
      <c r="V80" s="50">
        <v>12</v>
      </c>
      <c r="W80" s="47"/>
      <c r="X80" s="47"/>
      <c r="Y80" s="50"/>
      <c r="Z80" s="50"/>
      <c r="AA80" s="59">
        <f t="shared" si="11"/>
        <v>12</v>
      </c>
      <c r="AB80" s="47"/>
      <c r="AC80" s="51">
        <v>12</v>
      </c>
      <c r="AE80" s="48" t="s">
        <v>100</v>
      </c>
      <c r="AF80" s="50">
        <v>16</v>
      </c>
      <c r="AG80" s="47"/>
      <c r="AH80" s="47"/>
      <c r="AI80" s="50">
        <v>2</v>
      </c>
      <c r="AJ80" s="50"/>
      <c r="AK80" s="59">
        <f t="shared" si="12"/>
        <v>18</v>
      </c>
      <c r="AL80" s="47"/>
      <c r="AM80" s="51">
        <v>18</v>
      </c>
      <c r="AO80" s="43" t="s">
        <v>100</v>
      </c>
      <c r="AP80" s="50">
        <v>16</v>
      </c>
      <c r="AQ80" s="50"/>
      <c r="AR80" s="50"/>
      <c r="AS80" s="50">
        <v>0</v>
      </c>
      <c r="AT80" s="50"/>
      <c r="AU80" s="59">
        <f t="shared" si="13"/>
        <v>16</v>
      </c>
      <c r="AV80" s="50"/>
      <c r="AW80" s="51">
        <v>16</v>
      </c>
    </row>
    <row r="81" spans="1:49" s="9" customFormat="1" ht="12.75" x14ac:dyDescent="0.2">
      <c r="A81" s="48" t="s">
        <v>101</v>
      </c>
      <c r="B81" s="50">
        <v>97</v>
      </c>
      <c r="C81" s="50">
        <v>43</v>
      </c>
      <c r="D81" s="47"/>
      <c r="E81" s="50"/>
      <c r="F81" s="50">
        <v>5</v>
      </c>
      <c r="G81" s="68">
        <f t="shared" si="9"/>
        <v>145</v>
      </c>
      <c r="H81" s="47"/>
      <c r="I81" s="51">
        <v>145</v>
      </c>
      <c r="K81" s="48" t="s">
        <v>101</v>
      </c>
      <c r="L81" s="50">
        <v>84</v>
      </c>
      <c r="M81" s="50">
        <v>31</v>
      </c>
      <c r="N81" s="47"/>
      <c r="O81" s="50"/>
      <c r="P81" s="50">
        <v>4</v>
      </c>
      <c r="Q81" s="68">
        <f t="shared" si="10"/>
        <v>119</v>
      </c>
      <c r="R81" s="47"/>
      <c r="S81" s="51">
        <v>119</v>
      </c>
      <c r="U81" s="48" t="s">
        <v>101</v>
      </c>
      <c r="V81" s="50">
        <v>103</v>
      </c>
      <c r="W81" s="50">
        <v>43</v>
      </c>
      <c r="X81" s="47"/>
      <c r="Y81" s="50">
        <v>0</v>
      </c>
      <c r="Z81" s="50">
        <v>6</v>
      </c>
      <c r="AA81" s="59">
        <f t="shared" si="11"/>
        <v>152</v>
      </c>
      <c r="AB81" s="47"/>
      <c r="AC81" s="51">
        <v>152</v>
      </c>
      <c r="AE81" s="48" t="s">
        <v>101</v>
      </c>
      <c r="AF81" s="50">
        <v>120</v>
      </c>
      <c r="AG81" s="50">
        <v>74</v>
      </c>
      <c r="AH81" s="47"/>
      <c r="AI81" s="50">
        <v>0</v>
      </c>
      <c r="AJ81" s="50">
        <v>6</v>
      </c>
      <c r="AK81" s="59">
        <f t="shared" si="12"/>
        <v>200</v>
      </c>
      <c r="AL81" s="47"/>
      <c r="AM81" s="51">
        <v>200</v>
      </c>
      <c r="AO81" s="43" t="s">
        <v>101</v>
      </c>
      <c r="AP81" s="50">
        <v>159</v>
      </c>
      <c r="AQ81" s="50">
        <v>46</v>
      </c>
      <c r="AR81" s="50"/>
      <c r="AS81" s="50"/>
      <c r="AT81" s="50">
        <v>1</v>
      </c>
      <c r="AU81" s="59">
        <f t="shared" si="13"/>
        <v>206</v>
      </c>
      <c r="AV81" s="50"/>
      <c r="AW81" s="51">
        <v>206</v>
      </c>
    </row>
    <row r="82" spans="1:49" s="9" customFormat="1" ht="12.75" x14ac:dyDescent="0.2">
      <c r="A82" s="48" t="s">
        <v>102</v>
      </c>
      <c r="B82" s="50">
        <v>5</v>
      </c>
      <c r="C82" s="50">
        <v>17</v>
      </c>
      <c r="D82" s="47"/>
      <c r="E82" s="50"/>
      <c r="F82" s="50"/>
      <c r="G82" s="68">
        <f t="shared" si="9"/>
        <v>22</v>
      </c>
      <c r="H82" s="47"/>
      <c r="I82" s="51">
        <v>22</v>
      </c>
      <c r="K82" s="48" t="s">
        <v>102</v>
      </c>
      <c r="L82" s="50">
        <v>4</v>
      </c>
      <c r="M82" s="50">
        <v>18</v>
      </c>
      <c r="N82" s="47"/>
      <c r="O82" s="50"/>
      <c r="P82" s="50">
        <v>1</v>
      </c>
      <c r="Q82" s="68">
        <f t="shared" si="10"/>
        <v>23</v>
      </c>
      <c r="R82" s="47"/>
      <c r="S82" s="51">
        <v>23</v>
      </c>
      <c r="U82" s="48" t="s">
        <v>102</v>
      </c>
      <c r="V82" s="50">
        <v>7</v>
      </c>
      <c r="W82" s="50">
        <v>23</v>
      </c>
      <c r="X82" s="47"/>
      <c r="Y82" s="50"/>
      <c r="Z82" s="50"/>
      <c r="AA82" s="59">
        <f t="shared" si="11"/>
        <v>30</v>
      </c>
      <c r="AB82" s="47"/>
      <c r="AC82" s="51">
        <v>30</v>
      </c>
      <c r="AE82" s="48" t="s">
        <v>102</v>
      </c>
      <c r="AF82" s="50">
        <v>7</v>
      </c>
      <c r="AG82" s="50">
        <v>26</v>
      </c>
      <c r="AH82" s="47"/>
      <c r="AI82" s="50"/>
      <c r="AJ82" s="50"/>
      <c r="AK82" s="59">
        <f t="shared" si="12"/>
        <v>33</v>
      </c>
      <c r="AL82" s="47"/>
      <c r="AM82" s="51">
        <v>33</v>
      </c>
      <c r="AO82" s="43" t="s">
        <v>102</v>
      </c>
      <c r="AP82" s="50">
        <v>10</v>
      </c>
      <c r="AQ82" s="50">
        <v>30</v>
      </c>
      <c r="AR82" s="50"/>
      <c r="AS82" s="50"/>
      <c r="AT82" s="50">
        <v>8</v>
      </c>
      <c r="AU82" s="59">
        <f t="shared" si="13"/>
        <v>48</v>
      </c>
      <c r="AV82" s="50"/>
      <c r="AW82" s="51">
        <v>48</v>
      </c>
    </row>
    <row r="83" spans="1:49" s="9" customFormat="1" ht="12.75" x14ac:dyDescent="0.2">
      <c r="A83" s="48" t="s">
        <v>103</v>
      </c>
      <c r="B83" s="50">
        <v>80</v>
      </c>
      <c r="C83" s="50">
        <v>2007</v>
      </c>
      <c r="D83" s="50">
        <v>3284</v>
      </c>
      <c r="E83" s="50"/>
      <c r="F83" s="50"/>
      <c r="G83" s="68">
        <f t="shared" si="9"/>
        <v>5371</v>
      </c>
      <c r="H83" s="50">
        <v>2293</v>
      </c>
      <c r="I83" s="51">
        <v>7664</v>
      </c>
      <c r="K83" s="48" t="s">
        <v>103</v>
      </c>
      <c r="L83" s="50">
        <v>55</v>
      </c>
      <c r="M83" s="50">
        <v>1955</v>
      </c>
      <c r="N83" s="50">
        <v>2151</v>
      </c>
      <c r="O83" s="50"/>
      <c r="P83" s="50"/>
      <c r="Q83" s="68">
        <f t="shared" si="10"/>
        <v>4161</v>
      </c>
      <c r="R83" s="50">
        <v>2236</v>
      </c>
      <c r="S83" s="51">
        <v>6397</v>
      </c>
      <c r="U83" s="48" t="s">
        <v>103</v>
      </c>
      <c r="V83" s="50">
        <v>66</v>
      </c>
      <c r="W83" s="50">
        <v>1922</v>
      </c>
      <c r="X83" s="50">
        <v>2440</v>
      </c>
      <c r="Y83" s="50"/>
      <c r="Z83" s="50"/>
      <c r="AA83" s="59">
        <f t="shared" si="11"/>
        <v>4428</v>
      </c>
      <c r="AB83" s="50">
        <v>2216</v>
      </c>
      <c r="AC83" s="51">
        <v>6644</v>
      </c>
      <c r="AE83" s="48" t="s">
        <v>103</v>
      </c>
      <c r="AF83" s="50">
        <v>84</v>
      </c>
      <c r="AG83" s="50">
        <v>2180</v>
      </c>
      <c r="AH83" s="50">
        <v>2039</v>
      </c>
      <c r="AI83" s="50"/>
      <c r="AJ83" s="50"/>
      <c r="AK83" s="59">
        <f t="shared" si="12"/>
        <v>4303</v>
      </c>
      <c r="AL83" s="50">
        <v>2229</v>
      </c>
      <c r="AM83" s="51">
        <v>6532</v>
      </c>
      <c r="AO83" s="43" t="s">
        <v>103</v>
      </c>
      <c r="AP83" s="50">
        <v>81</v>
      </c>
      <c r="AQ83" s="50">
        <v>1818</v>
      </c>
      <c r="AR83" s="50">
        <v>1432</v>
      </c>
      <c r="AS83" s="50"/>
      <c r="AT83" s="50"/>
      <c r="AU83" s="59">
        <f t="shared" si="13"/>
        <v>3331</v>
      </c>
      <c r="AV83" s="50">
        <v>2267</v>
      </c>
      <c r="AW83" s="51">
        <v>5598</v>
      </c>
    </row>
    <row r="84" spans="1:49" s="9" customFormat="1" ht="12.75" x14ac:dyDescent="0.2">
      <c r="A84" s="48" t="s">
        <v>104</v>
      </c>
      <c r="B84" s="50">
        <v>723</v>
      </c>
      <c r="C84" s="50">
        <v>799</v>
      </c>
      <c r="D84" s="50">
        <v>395</v>
      </c>
      <c r="E84" s="50">
        <v>5</v>
      </c>
      <c r="F84" s="50">
        <v>18</v>
      </c>
      <c r="G84" s="68">
        <f t="shared" si="9"/>
        <v>1940</v>
      </c>
      <c r="H84" s="50">
        <v>374</v>
      </c>
      <c r="I84" s="51">
        <v>2314</v>
      </c>
      <c r="K84" s="48" t="s">
        <v>104</v>
      </c>
      <c r="L84" s="50">
        <v>710</v>
      </c>
      <c r="M84" s="50">
        <v>806</v>
      </c>
      <c r="N84" s="50">
        <v>545</v>
      </c>
      <c r="O84" s="50">
        <v>4</v>
      </c>
      <c r="P84" s="50">
        <v>17</v>
      </c>
      <c r="Q84" s="68">
        <f t="shared" si="10"/>
        <v>2082</v>
      </c>
      <c r="R84" s="50">
        <v>363</v>
      </c>
      <c r="S84" s="51">
        <v>2445</v>
      </c>
      <c r="U84" s="48" t="s">
        <v>104</v>
      </c>
      <c r="V84" s="50">
        <v>748</v>
      </c>
      <c r="W84" s="50">
        <v>924</v>
      </c>
      <c r="X84" s="50">
        <v>573</v>
      </c>
      <c r="Y84" s="50">
        <v>3</v>
      </c>
      <c r="Z84" s="50">
        <v>11</v>
      </c>
      <c r="AA84" s="59">
        <f t="shared" si="11"/>
        <v>2259</v>
      </c>
      <c r="AB84" s="50">
        <v>364</v>
      </c>
      <c r="AC84" s="51">
        <v>2623</v>
      </c>
      <c r="AE84" s="48" t="s">
        <v>104</v>
      </c>
      <c r="AF84" s="50">
        <v>768</v>
      </c>
      <c r="AG84" s="50">
        <v>893</v>
      </c>
      <c r="AH84" s="50">
        <v>583</v>
      </c>
      <c r="AI84" s="50">
        <v>4</v>
      </c>
      <c r="AJ84" s="50">
        <v>14</v>
      </c>
      <c r="AK84" s="59">
        <f t="shared" si="12"/>
        <v>2262</v>
      </c>
      <c r="AL84" s="50">
        <v>359</v>
      </c>
      <c r="AM84" s="51">
        <v>2621</v>
      </c>
      <c r="AO84" s="43" t="s">
        <v>104</v>
      </c>
      <c r="AP84" s="50">
        <v>788</v>
      </c>
      <c r="AQ84" s="50">
        <v>884</v>
      </c>
      <c r="AR84" s="50">
        <v>612</v>
      </c>
      <c r="AS84" s="50">
        <v>4</v>
      </c>
      <c r="AT84" s="50">
        <v>19</v>
      </c>
      <c r="AU84" s="59">
        <f t="shared" si="13"/>
        <v>2307</v>
      </c>
      <c r="AV84" s="50">
        <v>369</v>
      </c>
      <c r="AW84" s="51">
        <v>2676</v>
      </c>
    </row>
    <row r="85" spans="1:49" s="9" customFormat="1" ht="12.75" x14ac:dyDescent="0.2">
      <c r="A85" s="48" t="s">
        <v>105</v>
      </c>
      <c r="B85" s="50">
        <v>28</v>
      </c>
      <c r="C85" s="50">
        <v>23</v>
      </c>
      <c r="D85" s="47"/>
      <c r="E85" s="50">
        <v>3</v>
      </c>
      <c r="F85" s="50"/>
      <c r="G85" s="68">
        <f t="shared" si="9"/>
        <v>54</v>
      </c>
      <c r="H85" s="47"/>
      <c r="I85" s="51">
        <v>54</v>
      </c>
      <c r="K85" s="48" t="s">
        <v>105</v>
      </c>
      <c r="L85" s="50">
        <v>19</v>
      </c>
      <c r="M85" s="50">
        <v>22</v>
      </c>
      <c r="N85" s="47"/>
      <c r="O85" s="50">
        <v>2</v>
      </c>
      <c r="P85" s="50"/>
      <c r="Q85" s="68">
        <f t="shared" si="10"/>
        <v>43</v>
      </c>
      <c r="R85" s="47"/>
      <c r="S85" s="51">
        <v>43</v>
      </c>
      <c r="U85" s="48" t="s">
        <v>105</v>
      </c>
      <c r="V85" s="50">
        <v>14</v>
      </c>
      <c r="W85" s="50">
        <v>22</v>
      </c>
      <c r="X85" s="47"/>
      <c r="Y85" s="50">
        <v>3</v>
      </c>
      <c r="Z85" s="50"/>
      <c r="AA85" s="59">
        <f t="shared" si="11"/>
        <v>39</v>
      </c>
      <c r="AB85" s="47"/>
      <c r="AC85" s="51">
        <v>39</v>
      </c>
      <c r="AE85" s="48" t="s">
        <v>105</v>
      </c>
      <c r="AF85" s="50">
        <v>19</v>
      </c>
      <c r="AG85" s="50">
        <v>33</v>
      </c>
      <c r="AH85" s="47"/>
      <c r="AI85" s="50">
        <v>1</v>
      </c>
      <c r="AJ85" s="50"/>
      <c r="AK85" s="59">
        <f t="shared" si="12"/>
        <v>53</v>
      </c>
      <c r="AL85" s="47"/>
      <c r="AM85" s="51">
        <v>53</v>
      </c>
      <c r="AO85" s="43" t="s">
        <v>105</v>
      </c>
      <c r="AP85" s="50">
        <v>27</v>
      </c>
      <c r="AQ85" s="50">
        <v>12</v>
      </c>
      <c r="AR85" s="50"/>
      <c r="AS85" s="50">
        <v>1</v>
      </c>
      <c r="AT85" s="50"/>
      <c r="AU85" s="59">
        <f t="shared" si="13"/>
        <v>40</v>
      </c>
      <c r="AV85" s="50"/>
      <c r="AW85" s="51">
        <v>40</v>
      </c>
    </row>
    <row r="86" spans="1:49" s="9" customFormat="1" ht="12.75" x14ac:dyDescent="0.2">
      <c r="A86" s="48" t="s">
        <v>106</v>
      </c>
      <c r="B86" s="50">
        <v>944</v>
      </c>
      <c r="C86" s="50">
        <v>1008</v>
      </c>
      <c r="D86" s="50">
        <v>208</v>
      </c>
      <c r="E86" s="50">
        <v>2</v>
      </c>
      <c r="F86" s="50">
        <v>161</v>
      </c>
      <c r="G86" s="68">
        <f t="shared" si="9"/>
        <v>2323</v>
      </c>
      <c r="H86" s="47"/>
      <c r="I86" s="51">
        <v>2323</v>
      </c>
      <c r="K86" s="48" t="s">
        <v>106</v>
      </c>
      <c r="L86" s="50">
        <v>1064</v>
      </c>
      <c r="M86" s="50">
        <v>1108</v>
      </c>
      <c r="N86" s="50">
        <v>332</v>
      </c>
      <c r="O86" s="50"/>
      <c r="P86" s="50">
        <v>301</v>
      </c>
      <c r="Q86" s="68">
        <f t="shared" si="10"/>
        <v>2805</v>
      </c>
      <c r="R86" s="47"/>
      <c r="S86" s="51">
        <v>2805</v>
      </c>
      <c r="U86" s="48" t="s">
        <v>106</v>
      </c>
      <c r="V86" s="50">
        <v>948</v>
      </c>
      <c r="W86" s="50">
        <v>934</v>
      </c>
      <c r="X86" s="50">
        <v>316</v>
      </c>
      <c r="Y86" s="50">
        <v>2</v>
      </c>
      <c r="Z86" s="50">
        <v>111</v>
      </c>
      <c r="AA86" s="59">
        <f t="shared" si="11"/>
        <v>2311</v>
      </c>
      <c r="AB86" s="47"/>
      <c r="AC86" s="51">
        <v>2311</v>
      </c>
      <c r="AE86" s="48" t="s">
        <v>106</v>
      </c>
      <c r="AF86" s="50">
        <v>932</v>
      </c>
      <c r="AG86" s="50">
        <v>794</v>
      </c>
      <c r="AH86" s="50">
        <v>366</v>
      </c>
      <c r="AI86" s="50">
        <v>3</v>
      </c>
      <c r="AJ86" s="50">
        <v>126</v>
      </c>
      <c r="AK86" s="59">
        <f t="shared" si="12"/>
        <v>2221</v>
      </c>
      <c r="AL86" s="47"/>
      <c r="AM86" s="51">
        <v>2221</v>
      </c>
      <c r="AO86" s="43" t="s">
        <v>106</v>
      </c>
      <c r="AP86" s="50">
        <v>907</v>
      </c>
      <c r="AQ86" s="50">
        <v>692</v>
      </c>
      <c r="AR86" s="50">
        <v>358</v>
      </c>
      <c r="AS86" s="50">
        <v>0</v>
      </c>
      <c r="AT86" s="50">
        <v>122</v>
      </c>
      <c r="AU86" s="59">
        <f t="shared" si="13"/>
        <v>2079</v>
      </c>
      <c r="AV86" s="50"/>
      <c r="AW86" s="51">
        <v>2079</v>
      </c>
    </row>
    <row r="87" spans="1:49" s="9" customFormat="1" ht="12.75" x14ac:dyDescent="0.2">
      <c r="A87" s="48" t="s">
        <v>107</v>
      </c>
      <c r="B87" s="50">
        <v>2216</v>
      </c>
      <c r="C87" s="50">
        <v>2151</v>
      </c>
      <c r="D87" s="50">
        <v>118</v>
      </c>
      <c r="E87" s="50">
        <v>61</v>
      </c>
      <c r="F87" s="50">
        <v>247</v>
      </c>
      <c r="G87" s="68">
        <f t="shared" si="9"/>
        <v>4793</v>
      </c>
      <c r="H87" s="47"/>
      <c r="I87" s="51">
        <v>4793</v>
      </c>
      <c r="K87" s="48" t="s">
        <v>107</v>
      </c>
      <c r="L87" s="50">
        <v>2447</v>
      </c>
      <c r="M87" s="50">
        <v>2892</v>
      </c>
      <c r="N87" s="50">
        <v>108</v>
      </c>
      <c r="O87" s="50">
        <v>60</v>
      </c>
      <c r="P87" s="50">
        <v>346</v>
      </c>
      <c r="Q87" s="68">
        <f t="shared" si="10"/>
        <v>5853</v>
      </c>
      <c r="R87" s="47"/>
      <c r="S87" s="51">
        <v>5853</v>
      </c>
      <c r="U87" s="48" t="s">
        <v>107</v>
      </c>
      <c r="V87" s="50">
        <v>2673</v>
      </c>
      <c r="W87" s="50">
        <v>1898</v>
      </c>
      <c r="X87" s="50">
        <v>113</v>
      </c>
      <c r="Y87" s="50">
        <v>70</v>
      </c>
      <c r="Z87" s="50">
        <v>294</v>
      </c>
      <c r="AA87" s="59">
        <f t="shared" si="11"/>
        <v>5048</v>
      </c>
      <c r="AB87" s="47"/>
      <c r="AC87" s="51">
        <v>5048</v>
      </c>
      <c r="AE87" s="48" t="s">
        <v>107</v>
      </c>
      <c r="AF87" s="50">
        <v>2786</v>
      </c>
      <c r="AG87" s="50">
        <v>1993</v>
      </c>
      <c r="AH87" s="50">
        <v>207</v>
      </c>
      <c r="AI87" s="50">
        <v>65</v>
      </c>
      <c r="AJ87" s="50">
        <v>216</v>
      </c>
      <c r="AK87" s="59">
        <f t="shared" si="12"/>
        <v>5267</v>
      </c>
      <c r="AL87" s="47"/>
      <c r="AM87" s="51">
        <v>5267</v>
      </c>
      <c r="AO87" s="43" t="s">
        <v>107</v>
      </c>
      <c r="AP87" s="50">
        <v>3043</v>
      </c>
      <c r="AQ87" s="50">
        <v>1836</v>
      </c>
      <c r="AR87" s="50">
        <v>192</v>
      </c>
      <c r="AS87" s="50">
        <v>49</v>
      </c>
      <c r="AT87" s="50">
        <v>252</v>
      </c>
      <c r="AU87" s="59">
        <f t="shared" si="13"/>
        <v>5372</v>
      </c>
      <c r="AV87" s="50"/>
      <c r="AW87" s="51">
        <v>5372</v>
      </c>
    </row>
    <row r="88" spans="1:49" s="9" customFormat="1" ht="13.5" thickBot="1" x14ac:dyDescent="0.25">
      <c r="A88" s="49" t="s">
        <v>8</v>
      </c>
      <c r="B88" s="52">
        <v>133276</v>
      </c>
      <c r="C88" s="52">
        <v>256532</v>
      </c>
      <c r="D88" s="52">
        <v>165687</v>
      </c>
      <c r="E88" s="52">
        <v>4766</v>
      </c>
      <c r="F88" s="52">
        <v>42744</v>
      </c>
      <c r="G88" s="69">
        <f t="shared" si="9"/>
        <v>603005</v>
      </c>
      <c r="H88" s="52">
        <v>303332</v>
      </c>
      <c r="I88" s="53">
        <v>906337</v>
      </c>
      <c r="K88" s="48" t="s">
        <v>109</v>
      </c>
      <c r="L88" s="50"/>
      <c r="M88" s="47"/>
      <c r="N88" s="47"/>
      <c r="O88" s="50"/>
      <c r="P88" s="50">
        <v>13</v>
      </c>
      <c r="Q88" s="68">
        <f t="shared" si="10"/>
        <v>13</v>
      </c>
      <c r="R88" s="47"/>
      <c r="S88" s="51">
        <v>13</v>
      </c>
      <c r="U88" s="49" t="s">
        <v>8</v>
      </c>
      <c r="V88" s="52">
        <v>134682</v>
      </c>
      <c r="W88" s="52">
        <v>226268</v>
      </c>
      <c r="X88" s="52">
        <v>151872</v>
      </c>
      <c r="Y88" s="52">
        <v>3279</v>
      </c>
      <c r="Z88" s="52">
        <v>38894</v>
      </c>
      <c r="AA88" s="60">
        <f t="shared" si="11"/>
        <v>554995</v>
      </c>
      <c r="AB88" s="52">
        <v>279414</v>
      </c>
      <c r="AC88" s="53">
        <v>834409</v>
      </c>
      <c r="AE88" s="48" t="s">
        <v>110</v>
      </c>
      <c r="AF88" s="50">
        <v>3</v>
      </c>
      <c r="AG88" s="47"/>
      <c r="AH88" s="47"/>
      <c r="AI88" s="50"/>
      <c r="AJ88" s="50"/>
      <c r="AK88" s="59">
        <f t="shared" si="12"/>
        <v>3</v>
      </c>
      <c r="AL88" s="47"/>
      <c r="AM88" s="51">
        <v>3</v>
      </c>
      <c r="AO88" s="243" t="s">
        <v>109</v>
      </c>
      <c r="AP88" s="244">
        <v>0</v>
      </c>
      <c r="AQ88" s="244"/>
      <c r="AR88" s="244"/>
      <c r="AS88" s="244"/>
      <c r="AT88" s="244"/>
      <c r="AU88" s="245">
        <f t="shared" si="13"/>
        <v>0</v>
      </c>
      <c r="AV88" s="244"/>
      <c r="AW88" s="246">
        <v>0</v>
      </c>
    </row>
    <row r="89" spans="1:49" s="9" customFormat="1" ht="13.5" thickBot="1" x14ac:dyDescent="0.25">
      <c r="G89" s="66"/>
      <c r="K89" s="49" t="s">
        <v>8</v>
      </c>
      <c r="L89" s="52">
        <v>131909</v>
      </c>
      <c r="M89" s="52">
        <v>235099</v>
      </c>
      <c r="N89" s="52">
        <v>159380</v>
      </c>
      <c r="O89" s="52">
        <v>3471</v>
      </c>
      <c r="P89" s="52">
        <v>41312</v>
      </c>
      <c r="Q89" s="69">
        <f t="shared" si="10"/>
        <v>571171</v>
      </c>
      <c r="R89" s="52">
        <v>292941</v>
      </c>
      <c r="S89" s="53">
        <v>864112</v>
      </c>
      <c r="AA89" s="66"/>
      <c r="AE89" s="49" t="s">
        <v>8</v>
      </c>
      <c r="AF89" s="52">
        <v>137142</v>
      </c>
      <c r="AG89" s="52">
        <v>237091</v>
      </c>
      <c r="AH89" s="52">
        <v>153728</v>
      </c>
      <c r="AI89" s="52">
        <v>3480</v>
      </c>
      <c r="AJ89" s="52">
        <v>36789</v>
      </c>
      <c r="AK89" s="60">
        <f t="shared" si="12"/>
        <v>568230</v>
      </c>
      <c r="AL89" s="52">
        <v>273134</v>
      </c>
      <c r="AM89" s="53">
        <v>841364</v>
      </c>
      <c r="AO89" s="247" t="s">
        <v>110</v>
      </c>
      <c r="AP89" s="17">
        <v>4</v>
      </c>
      <c r="AQ89" s="17"/>
      <c r="AR89" s="17"/>
      <c r="AS89" s="17"/>
      <c r="AT89" s="17"/>
      <c r="AU89" s="63">
        <f t="shared" si="13"/>
        <v>4</v>
      </c>
      <c r="AV89" s="17"/>
      <c r="AW89" s="19">
        <v>4</v>
      </c>
    </row>
    <row r="90" spans="1:49" s="9" customFormat="1" ht="13.5" thickBot="1" x14ac:dyDescent="0.25">
      <c r="G90" s="66"/>
      <c r="Q90" s="66"/>
      <c r="AA90" s="66"/>
      <c r="AK90" s="66"/>
      <c r="AO90" s="248" t="s">
        <v>8</v>
      </c>
      <c r="AP90" s="23">
        <v>133698</v>
      </c>
      <c r="AQ90" s="23">
        <v>221961</v>
      </c>
      <c r="AR90" s="23">
        <v>144976</v>
      </c>
      <c r="AS90" s="23">
        <v>2793</v>
      </c>
      <c r="AT90" s="23">
        <v>34432</v>
      </c>
      <c r="AU90" s="64">
        <f t="shared" si="13"/>
        <v>537860</v>
      </c>
      <c r="AV90" s="23">
        <v>262736</v>
      </c>
      <c r="AW90" s="24">
        <v>800596</v>
      </c>
    </row>
    <row r="91" spans="1:49" s="9" customFormat="1" ht="12.75" x14ac:dyDescent="0.2">
      <c r="G91" s="66"/>
      <c r="Q91" s="66"/>
      <c r="AA91" s="66"/>
      <c r="AK91" s="66"/>
    </row>
    <row r="92" spans="1:49" ht="14.25" x14ac:dyDescent="0.2">
      <c r="A92" s="302" t="s">
        <v>22</v>
      </c>
      <c r="B92" s="302"/>
      <c r="C92" s="302"/>
      <c r="D92" s="302"/>
      <c r="E92" s="302"/>
      <c r="F92" s="302"/>
      <c r="G92" s="302"/>
      <c r="H92" s="302"/>
      <c r="I92" s="302"/>
      <c r="K92" s="302" t="s">
        <v>22</v>
      </c>
      <c r="L92" s="302"/>
      <c r="M92" s="302"/>
      <c r="N92" s="302"/>
      <c r="O92" s="302"/>
      <c r="P92" s="302"/>
      <c r="Q92" s="302"/>
      <c r="R92" s="302"/>
      <c r="S92" s="302"/>
      <c r="U92" s="302" t="s">
        <v>22</v>
      </c>
      <c r="V92" s="302"/>
      <c r="W92" s="302"/>
      <c r="X92" s="302"/>
      <c r="Y92" s="302"/>
      <c r="Z92" s="302"/>
      <c r="AA92" s="302"/>
      <c r="AB92" s="302"/>
      <c r="AC92" s="302"/>
      <c r="AE92" s="302" t="s">
        <v>22</v>
      </c>
      <c r="AF92" s="302"/>
      <c r="AG92" s="302"/>
      <c r="AH92" s="302"/>
      <c r="AI92" s="302"/>
      <c r="AJ92" s="302"/>
      <c r="AK92" s="302"/>
      <c r="AL92" s="302"/>
      <c r="AM92" s="302"/>
      <c r="AO92" s="302" t="s">
        <v>22</v>
      </c>
      <c r="AP92" s="302"/>
      <c r="AQ92" s="302"/>
      <c r="AR92" s="302"/>
      <c r="AS92" s="302"/>
      <c r="AT92" s="302"/>
      <c r="AU92" s="302"/>
      <c r="AV92" s="302"/>
      <c r="AW92" s="302"/>
    </row>
    <row r="93" spans="1:49" ht="14.25" x14ac:dyDescent="0.2">
      <c r="A93" s="302"/>
      <c r="B93" s="302"/>
      <c r="C93" s="302"/>
      <c r="D93" s="302"/>
      <c r="E93" s="302"/>
      <c r="F93" s="302"/>
      <c r="G93" s="302"/>
      <c r="H93" s="302"/>
      <c r="I93" s="302"/>
      <c r="K93" s="302"/>
      <c r="L93" s="302"/>
      <c r="M93" s="302"/>
      <c r="N93" s="302"/>
      <c r="O93" s="302"/>
      <c r="P93" s="302"/>
      <c r="Q93" s="302"/>
      <c r="R93" s="302"/>
      <c r="S93" s="302"/>
      <c r="U93" s="302"/>
      <c r="V93" s="302"/>
      <c r="W93" s="302"/>
      <c r="X93" s="302"/>
      <c r="Y93" s="302"/>
      <c r="Z93" s="302"/>
      <c r="AA93" s="302"/>
      <c r="AB93" s="302"/>
      <c r="AC93" s="302"/>
      <c r="AE93" s="302"/>
      <c r="AF93" s="302"/>
      <c r="AG93" s="302"/>
      <c r="AH93" s="302"/>
      <c r="AI93" s="302"/>
      <c r="AJ93" s="302"/>
      <c r="AK93" s="302"/>
      <c r="AL93" s="302"/>
      <c r="AM93" s="302"/>
      <c r="AO93" s="302"/>
      <c r="AP93" s="302"/>
      <c r="AQ93" s="302"/>
      <c r="AR93" s="302"/>
      <c r="AS93" s="302"/>
      <c r="AT93" s="302"/>
      <c r="AU93" s="302"/>
      <c r="AV93" s="302"/>
      <c r="AW93" s="302"/>
    </row>
  </sheetData>
  <mergeCells count="50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K1:K2"/>
    <mergeCell ref="L1:L2"/>
    <mergeCell ref="M1:M2"/>
    <mergeCell ref="AB1:AB2"/>
    <mergeCell ref="AC1:AC2"/>
    <mergeCell ref="AE1:AE2"/>
    <mergeCell ref="AF1:AF2"/>
    <mergeCell ref="AG1:AG2"/>
    <mergeCell ref="A92:I93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AT1:AT2"/>
    <mergeCell ref="AU1:AU2"/>
    <mergeCell ref="AV1:AV2"/>
    <mergeCell ref="AW1:AW2"/>
    <mergeCell ref="K92:S93"/>
    <mergeCell ref="U92:AC93"/>
    <mergeCell ref="AE92:AM93"/>
    <mergeCell ref="AO92:AW93"/>
    <mergeCell ref="AO1:AO2"/>
    <mergeCell ref="AP1:AP2"/>
    <mergeCell ref="AQ1:AQ2"/>
    <mergeCell ref="AR1:AR2"/>
    <mergeCell ref="AS1:AS2"/>
    <mergeCell ref="AL1:AL2"/>
    <mergeCell ref="AM1:AM2"/>
    <mergeCell ref="AA1:AA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topLeftCell="AC1" workbookViewId="0">
      <pane ySplit="2" topLeftCell="A3" activePane="bottomLeft" state="frozen"/>
      <selection pane="bottomLeft" activeCell="AP10" sqref="AP10"/>
    </sheetView>
  </sheetViews>
  <sheetFormatPr defaultRowHeight="15" x14ac:dyDescent="0.25"/>
  <cols>
    <col min="1" max="1" width="7.5703125" style="7" bestFit="1" customWidth="1"/>
    <col min="2" max="2" width="6" style="7" bestFit="1" customWidth="1"/>
    <col min="3" max="3" width="6.5703125" style="7" bestFit="1" customWidth="1"/>
    <col min="4" max="4" width="14.28515625" style="7" bestFit="1" customWidth="1"/>
    <col min="5" max="5" width="8.42578125" style="7" bestFit="1" customWidth="1"/>
    <col min="6" max="6" width="5.5703125" style="7" bestFit="1" customWidth="1"/>
    <col min="7" max="7" width="5.5703125" style="67" bestFit="1" customWidth="1"/>
    <col min="8" max="8" width="9.140625" style="7"/>
    <col min="9" max="9" width="7.85546875" style="7" bestFit="1" customWidth="1"/>
    <col min="10" max="10" width="9.140625" style="7"/>
    <col min="11" max="11" width="7.5703125" style="7" bestFit="1" customWidth="1"/>
    <col min="12" max="12" width="6" style="58" bestFit="1" customWidth="1"/>
    <col min="13" max="13" width="6.5703125" style="58" bestFit="1" customWidth="1"/>
    <col min="14" max="14" width="14.28515625" style="58" bestFit="1" customWidth="1"/>
    <col min="15" max="15" width="8.42578125" style="58" bestFit="1" customWidth="1"/>
    <col min="16" max="16" width="5.5703125" style="58" bestFit="1" customWidth="1"/>
    <col min="17" max="17" width="5.5703125" style="73" bestFit="1" customWidth="1"/>
    <col min="18" max="18" width="9.140625" style="58" bestFit="1" customWidth="1"/>
    <col min="19" max="19" width="8.140625" style="58" bestFit="1" customWidth="1"/>
    <col min="20" max="20" width="9.140625" style="7"/>
    <col min="21" max="21" width="7.5703125" style="7" bestFit="1" customWidth="1"/>
    <col min="22" max="22" width="6" style="58" bestFit="1" customWidth="1"/>
    <col min="23" max="23" width="6.5703125" style="58" bestFit="1" customWidth="1"/>
    <col min="24" max="24" width="14.28515625" style="58" bestFit="1" customWidth="1"/>
    <col min="25" max="25" width="8.42578125" style="58" bestFit="1" customWidth="1"/>
    <col min="26" max="26" width="5.5703125" style="58" bestFit="1" customWidth="1"/>
    <col min="27" max="27" width="5.5703125" style="73" bestFit="1" customWidth="1"/>
    <col min="28" max="28" width="9.140625" style="58" bestFit="1" customWidth="1"/>
    <col min="29" max="29" width="7.85546875" style="58" bestFit="1" customWidth="1"/>
    <col min="30" max="30" width="9.140625" style="7"/>
    <col min="31" max="31" width="7.5703125" style="7" bestFit="1" customWidth="1"/>
    <col min="32" max="32" width="6" style="7" bestFit="1" customWidth="1"/>
    <col min="33" max="33" width="6.5703125" style="7" bestFit="1" customWidth="1"/>
    <col min="34" max="34" width="14.28515625" style="7" bestFit="1" customWidth="1"/>
    <col min="35" max="35" width="8.42578125" style="7" bestFit="1" customWidth="1"/>
    <col min="36" max="36" width="5.5703125" style="7" bestFit="1" customWidth="1"/>
    <col min="37" max="37" width="5.5703125" style="67" bestFit="1" customWidth="1"/>
    <col min="38" max="38" width="9.140625" style="7" bestFit="1" customWidth="1"/>
    <col min="39" max="39" width="7.85546875" style="7" bestFit="1" customWidth="1"/>
    <col min="40" max="40" width="9.140625" style="7"/>
    <col min="41" max="41" width="7.5703125" style="7" bestFit="1" customWidth="1"/>
    <col min="42" max="42" width="6" style="7" bestFit="1" customWidth="1"/>
    <col min="43" max="43" width="6.5703125" style="7" bestFit="1" customWidth="1"/>
    <col min="44" max="44" width="14.28515625" style="7" bestFit="1" customWidth="1"/>
    <col min="45" max="45" width="8.42578125" style="7" bestFit="1" customWidth="1"/>
    <col min="46" max="47" width="5.5703125" style="7" bestFit="1" customWidth="1"/>
    <col min="48" max="48" width="9.140625" style="7"/>
    <col min="49" max="49" width="7.85546875" style="7" bestFit="1" customWidth="1"/>
    <col min="50" max="16384" width="9.140625" style="7"/>
  </cols>
  <sheetData>
    <row r="1" spans="1:49" s="45" customForma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21" t="s">
        <v>0</v>
      </c>
      <c r="M1" s="321" t="s">
        <v>1</v>
      </c>
      <c r="N1" s="321" t="s">
        <v>2</v>
      </c>
      <c r="O1" s="321" t="s">
        <v>4</v>
      </c>
      <c r="P1" s="321" t="s">
        <v>5</v>
      </c>
      <c r="Q1" s="321" t="s">
        <v>18</v>
      </c>
      <c r="R1" s="321" t="s">
        <v>3</v>
      </c>
      <c r="S1" s="323" t="s">
        <v>8</v>
      </c>
      <c r="T1" s="46"/>
      <c r="U1" s="317">
        <v>2010</v>
      </c>
      <c r="V1" s="321" t="s">
        <v>0</v>
      </c>
      <c r="W1" s="321" t="s">
        <v>1</v>
      </c>
      <c r="X1" s="321" t="s">
        <v>2</v>
      </c>
      <c r="Y1" s="321" t="s">
        <v>4</v>
      </c>
      <c r="Z1" s="321" t="s">
        <v>5</v>
      </c>
      <c r="AA1" s="321" t="s">
        <v>18</v>
      </c>
      <c r="AB1" s="321" t="s">
        <v>3</v>
      </c>
      <c r="AC1" s="323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17">
        <v>2012</v>
      </c>
      <c r="AP1" s="315" t="s">
        <v>0</v>
      </c>
      <c r="AQ1" s="315" t="s">
        <v>1</v>
      </c>
      <c r="AR1" s="315" t="s">
        <v>2</v>
      </c>
      <c r="AS1" s="315" t="s">
        <v>4</v>
      </c>
      <c r="AT1" s="315" t="s">
        <v>5</v>
      </c>
      <c r="AU1" s="315" t="s">
        <v>18</v>
      </c>
      <c r="AV1" s="315" t="s">
        <v>3</v>
      </c>
      <c r="AW1" s="319" t="s">
        <v>8</v>
      </c>
    </row>
    <row r="2" spans="1:49" s="45" customForma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22"/>
      <c r="M2" s="322"/>
      <c r="N2" s="322"/>
      <c r="O2" s="322"/>
      <c r="P2" s="322"/>
      <c r="Q2" s="322"/>
      <c r="R2" s="322"/>
      <c r="S2" s="324"/>
      <c r="T2" s="46"/>
      <c r="U2" s="318"/>
      <c r="V2" s="322"/>
      <c r="W2" s="322"/>
      <c r="X2" s="322"/>
      <c r="Y2" s="322"/>
      <c r="Z2" s="322"/>
      <c r="AA2" s="322"/>
      <c r="AB2" s="322"/>
      <c r="AC2" s="324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18"/>
      <c r="AP2" s="316"/>
      <c r="AQ2" s="316"/>
      <c r="AR2" s="316"/>
      <c r="AS2" s="316"/>
      <c r="AT2" s="316"/>
      <c r="AU2" s="316"/>
      <c r="AV2" s="316"/>
      <c r="AW2" s="320"/>
    </row>
    <row r="3" spans="1:49" s="9" customFormat="1" ht="12.75" x14ac:dyDescent="0.2">
      <c r="A3" s="48" t="s">
        <v>24</v>
      </c>
      <c r="B3" s="54">
        <v>1.7797797797797799</v>
      </c>
      <c r="C3" s="54">
        <v>22.701986754966889</v>
      </c>
      <c r="D3" s="54">
        <v>88.969696969696969</v>
      </c>
      <c r="E3" s="54">
        <v>4.0254629629629628</v>
      </c>
      <c r="F3" s="54">
        <v>4.8235294117647056</v>
      </c>
      <c r="G3" s="70">
        <v>6.0294117647058822</v>
      </c>
      <c r="H3" s="54">
        <v>713.5454545454545</v>
      </c>
      <c r="I3" s="55">
        <v>10.489398280802293</v>
      </c>
      <c r="K3" s="48" t="s">
        <v>24</v>
      </c>
      <c r="L3" s="54">
        <v>1.6167664670658684</v>
      </c>
      <c r="M3" s="54">
        <v>27.886666666666667</v>
      </c>
      <c r="N3" s="54">
        <v>96.903225806451616</v>
      </c>
      <c r="O3" s="54">
        <v>3.6716101694915255</v>
      </c>
      <c r="P3" s="54">
        <v>4.658385093167702</v>
      </c>
      <c r="Q3" s="70">
        <v>6.2169603524229071</v>
      </c>
      <c r="R3" s="54">
        <v>803.66666666666663</v>
      </c>
      <c r="S3" s="55">
        <v>10.14958904109589</v>
      </c>
      <c r="U3" s="48" t="s">
        <v>24</v>
      </c>
      <c r="V3" s="54">
        <v>1.5275519421860886</v>
      </c>
      <c r="W3" s="54">
        <v>22.173611111111111</v>
      </c>
      <c r="X3" s="54">
        <v>93.0625</v>
      </c>
      <c r="Y3" s="54">
        <v>2.9748062015503876</v>
      </c>
      <c r="Z3" s="54">
        <v>4.1807909604519775</v>
      </c>
      <c r="AA3" s="74">
        <v>5.1300607287449393</v>
      </c>
      <c r="AB3" s="54">
        <v>819.125</v>
      </c>
      <c r="AC3" s="55">
        <v>8.412298387096774</v>
      </c>
      <c r="AE3" s="48" t="s">
        <v>24</v>
      </c>
      <c r="AF3" s="54">
        <v>1.5074135090609555</v>
      </c>
      <c r="AG3" s="54">
        <v>22.03448275862069</v>
      </c>
      <c r="AH3" s="54">
        <v>92.857142857142861</v>
      </c>
      <c r="AI3" s="54">
        <v>2.8787878787878789</v>
      </c>
      <c r="AJ3" s="54">
        <v>4.5079365079365079</v>
      </c>
      <c r="AK3" s="74">
        <v>5.0435812411179537</v>
      </c>
      <c r="AL3" s="54">
        <v>704.5</v>
      </c>
      <c r="AM3" s="55">
        <v>8.3413484205563417</v>
      </c>
      <c r="AO3" s="43" t="s">
        <v>24</v>
      </c>
      <c r="AP3" s="252">
        <v>1.4763458401305056</v>
      </c>
      <c r="AQ3" s="252">
        <v>23.37037037037037</v>
      </c>
      <c r="AR3" s="252">
        <v>92.275000000000006</v>
      </c>
      <c r="AS3" s="252">
        <v>2.6038543897216275</v>
      </c>
      <c r="AT3" s="252">
        <v>4.2425742574257423</v>
      </c>
      <c r="AU3" s="256">
        <v>5.1830917874396132</v>
      </c>
      <c r="AV3" s="252">
        <v>786.875</v>
      </c>
      <c r="AW3" s="253">
        <v>8.1924927815206932</v>
      </c>
    </row>
    <row r="4" spans="1:49" s="9" customFormat="1" ht="12.75" x14ac:dyDescent="0.2">
      <c r="A4" s="48" t="s">
        <v>25</v>
      </c>
      <c r="B4" s="54">
        <v>2.2077922077922079</v>
      </c>
      <c r="C4" s="54">
        <v>16.333333333333332</v>
      </c>
      <c r="D4" s="54">
        <v>0</v>
      </c>
      <c r="E4" s="54">
        <v>2.5</v>
      </c>
      <c r="F4" s="54">
        <v>14.521739130434783</v>
      </c>
      <c r="G4" s="70">
        <v>5.6203703703703702</v>
      </c>
      <c r="H4" s="54">
        <v>8973</v>
      </c>
      <c r="I4" s="55">
        <v>87.88990825688073</v>
      </c>
      <c r="K4" s="48" t="s">
        <v>25</v>
      </c>
      <c r="L4" s="54">
        <v>2.3030303030303032</v>
      </c>
      <c r="M4" s="54">
        <v>13.8</v>
      </c>
      <c r="N4" s="54">
        <v>0</v>
      </c>
      <c r="O4" s="54">
        <v>3</v>
      </c>
      <c r="P4" s="54">
        <v>11.148148148148149</v>
      </c>
      <c r="Q4" s="70">
        <v>5.3030303030303028</v>
      </c>
      <c r="R4" s="54">
        <v>8738</v>
      </c>
      <c r="S4" s="55">
        <v>92.63</v>
      </c>
      <c r="U4" s="48" t="s">
        <v>25</v>
      </c>
      <c r="V4" s="54">
        <v>2.3461538461538463</v>
      </c>
      <c r="W4" s="54">
        <v>16</v>
      </c>
      <c r="X4" s="54">
        <v>0</v>
      </c>
      <c r="Y4" s="54">
        <v>2</v>
      </c>
      <c r="Z4" s="54">
        <v>12.434782608695652</v>
      </c>
      <c r="AA4" s="74">
        <v>5.288288288288288</v>
      </c>
      <c r="AB4" s="54">
        <v>8404</v>
      </c>
      <c r="AC4" s="55">
        <v>80.276785714285708</v>
      </c>
      <c r="AE4" s="48" t="s">
        <v>25</v>
      </c>
      <c r="AF4" s="54">
        <v>2.0365853658536586</v>
      </c>
      <c r="AG4" s="54">
        <v>16.46153846153846</v>
      </c>
      <c r="AH4" s="54">
        <v>0</v>
      </c>
      <c r="AI4" s="54">
        <v>2.5</v>
      </c>
      <c r="AJ4" s="54">
        <v>11.714285714285714</v>
      </c>
      <c r="AK4" s="74">
        <v>5.6614173228346454</v>
      </c>
      <c r="AL4" s="54">
        <v>8539</v>
      </c>
      <c r="AM4" s="55">
        <v>72.328125</v>
      </c>
      <c r="AO4" s="43" t="s">
        <v>25</v>
      </c>
      <c r="AP4" s="252">
        <v>1.6835443037974684</v>
      </c>
      <c r="AQ4" s="252">
        <v>17.846153846153847</v>
      </c>
      <c r="AR4" s="252">
        <v>0</v>
      </c>
      <c r="AS4" s="252">
        <v>2.6666666666666665</v>
      </c>
      <c r="AT4" s="252">
        <v>14.037037037037036</v>
      </c>
      <c r="AU4" s="256">
        <v>6.1639344262295079</v>
      </c>
      <c r="AV4" s="252">
        <v>8465</v>
      </c>
      <c r="AW4" s="253">
        <v>74.934959349593498</v>
      </c>
    </row>
    <row r="5" spans="1:49" s="9" customFormat="1" ht="12.75" x14ac:dyDescent="0.2">
      <c r="A5" s="48" t="s">
        <v>26</v>
      </c>
      <c r="B5" s="54">
        <v>2.2635135135135136</v>
      </c>
      <c r="C5" s="54">
        <v>23.222222222222221</v>
      </c>
      <c r="D5" s="54">
        <v>82.666666666666671</v>
      </c>
      <c r="E5" s="54">
        <v>1.625</v>
      </c>
      <c r="F5" s="54">
        <v>8.5909090909090917</v>
      </c>
      <c r="G5" s="70">
        <v>8.0775193798449614</v>
      </c>
      <c r="H5" s="54">
        <v>0</v>
      </c>
      <c r="I5" s="55">
        <v>8.0775193798449614</v>
      </c>
      <c r="K5" s="48" t="s">
        <v>26</v>
      </c>
      <c r="L5" s="54">
        <v>2.3544303797468356</v>
      </c>
      <c r="M5" s="54">
        <v>27.545454545454547</v>
      </c>
      <c r="N5" s="54">
        <v>83.333333333333329</v>
      </c>
      <c r="O5" s="54">
        <v>2.161290322580645</v>
      </c>
      <c r="P5" s="54">
        <v>8.2222222222222214</v>
      </c>
      <c r="Q5" s="70">
        <v>8.1276595744680851</v>
      </c>
      <c r="R5" s="54">
        <v>0</v>
      </c>
      <c r="S5" s="55">
        <v>8.1276595744680851</v>
      </c>
      <c r="U5" s="48" t="s">
        <v>26</v>
      </c>
      <c r="V5" s="54">
        <v>2.2115384615384617</v>
      </c>
      <c r="W5" s="54">
        <v>22.088235294117649</v>
      </c>
      <c r="X5" s="54">
        <v>125</v>
      </c>
      <c r="Y5" s="54">
        <v>2.2571428571428571</v>
      </c>
      <c r="Z5" s="54">
        <v>8.2727272727272734</v>
      </c>
      <c r="AA5" s="74">
        <v>7.9122807017543861</v>
      </c>
      <c r="AB5" s="54">
        <v>0</v>
      </c>
      <c r="AC5" s="55">
        <v>7.9122807017543861</v>
      </c>
      <c r="AE5" s="48" t="s">
        <v>26</v>
      </c>
      <c r="AF5" s="54">
        <v>2.050314465408805</v>
      </c>
      <c r="AG5" s="54">
        <v>20.527777777777779</v>
      </c>
      <c r="AH5" s="54">
        <v>125</v>
      </c>
      <c r="AI5" s="54">
        <v>2</v>
      </c>
      <c r="AJ5" s="54">
        <v>7.9464285714285712</v>
      </c>
      <c r="AK5" s="74">
        <v>7.4831081081081079</v>
      </c>
      <c r="AL5" s="54">
        <v>0</v>
      </c>
      <c r="AM5" s="55">
        <v>7.4831081081081079</v>
      </c>
      <c r="AO5" s="43" t="s">
        <v>26</v>
      </c>
      <c r="AP5" s="252">
        <v>2.0064102564102564</v>
      </c>
      <c r="AQ5" s="252">
        <v>22.225806451612904</v>
      </c>
      <c r="AR5" s="252">
        <v>152.5</v>
      </c>
      <c r="AS5" s="252">
        <v>2.5945945945945947</v>
      </c>
      <c r="AT5" s="252">
        <v>7.4406779661016946</v>
      </c>
      <c r="AU5" s="256">
        <v>7.480836236933798</v>
      </c>
      <c r="AV5" s="252">
        <v>0</v>
      </c>
      <c r="AW5" s="253">
        <v>7.480836236933798</v>
      </c>
    </row>
    <row r="6" spans="1:49" s="9" customFormat="1" ht="12.75" x14ac:dyDescent="0.2">
      <c r="A6" s="48" t="s">
        <v>27</v>
      </c>
      <c r="B6" s="54">
        <v>0</v>
      </c>
      <c r="C6" s="54">
        <v>0</v>
      </c>
      <c r="D6" s="54">
        <v>13</v>
      </c>
      <c r="E6" s="54">
        <v>0</v>
      </c>
      <c r="F6" s="54">
        <v>0</v>
      </c>
      <c r="G6" s="70">
        <v>6.5</v>
      </c>
      <c r="H6" s="54">
        <v>0</v>
      </c>
      <c r="I6" s="55">
        <v>6.5</v>
      </c>
      <c r="K6" s="48" t="s">
        <v>27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70">
        <v>0</v>
      </c>
      <c r="R6" s="54">
        <v>0</v>
      </c>
      <c r="S6" s="55">
        <v>0</v>
      </c>
      <c r="U6" s="48" t="s">
        <v>27</v>
      </c>
      <c r="V6" s="54">
        <v>1.3333333333333333</v>
      </c>
      <c r="W6" s="54">
        <v>0</v>
      </c>
      <c r="X6" s="54">
        <v>0</v>
      </c>
      <c r="Y6" s="54">
        <v>0</v>
      </c>
      <c r="Z6" s="54">
        <v>0</v>
      </c>
      <c r="AA6" s="74">
        <v>1.3333333333333333</v>
      </c>
      <c r="AB6" s="54">
        <v>0</v>
      </c>
      <c r="AC6" s="55">
        <v>1.3333333333333333</v>
      </c>
      <c r="AE6" s="48" t="s">
        <v>27</v>
      </c>
      <c r="AF6" s="54">
        <v>1</v>
      </c>
      <c r="AG6" s="54">
        <v>0</v>
      </c>
      <c r="AH6" s="54">
        <v>0</v>
      </c>
      <c r="AI6" s="54">
        <v>0</v>
      </c>
      <c r="AJ6" s="54">
        <v>0</v>
      </c>
      <c r="AK6" s="74">
        <v>1</v>
      </c>
      <c r="AL6" s="54">
        <v>0</v>
      </c>
      <c r="AM6" s="55">
        <v>1</v>
      </c>
      <c r="AO6" s="43" t="s">
        <v>27</v>
      </c>
      <c r="AP6" s="252">
        <v>0.33333333333333331</v>
      </c>
      <c r="AQ6" s="252">
        <v>0</v>
      </c>
      <c r="AR6" s="252">
        <v>0</v>
      </c>
      <c r="AS6" s="252">
        <v>0</v>
      </c>
      <c r="AT6" s="252">
        <v>0</v>
      </c>
      <c r="AU6" s="256">
        <v>0.33333333333333331</v>
      </c>
      <c r="AV6" s="252">
        <v>0</v>
      </c>
      <c r="AW6" s="253">
        <v>0.33333333333333331</v>
      </c>
    </row>
    <row r="7" spans="1:49" s="9" customFormat="1" ht="12.75" x14ac:dyDescent="0.2">
      <c r="A7" s="48" t="s">
        <v>108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70">
        <v>0</v>
      </c>
      <c r="H7" s="54">
        <v>22</v>
      </c>
      <c r="I7" s="55">
        <v>22</v>
      </c>
      <c r="K7" s="48" t="s">
        <v>108</v>
      </c>
      <c r="L7" s="54">
        <v>0</v>
      </c>
      <c r="M7" s="54">
        <v>0</v>
      </c>
      <c r="N7" s="54">
        <v>14</v>
      </c>
      <c r="O7" s="54">
        <v>0</v>
      </c>
      <c r="P7" s="54">
        <v>0</v>
      </c>
      <c r="Q7" s="70">
        <v>14</v>
      </c>
      <c r="R7" s="54">
        <v>23</v>
      </c>
      <c r="S7" s="55">
        <v>20</v>
      </c>
      <c r="U7" s="48" t="s">
        <v>108</v>
      </c>
      <c r="V7" s="54">
        <v>0.5</v>
      </c>
      <c r="W7" s="54">
        <v>0</v>
      </c>
      <c r="X7" s="54">
        <v>0</v>
      </c>
      <c r="Y7" s="54">
        <v>0</v>
      </c>
      <c r="Z7" s="54">
        <v>0</v>
      </c>
      <c r="AA7" s="74">
        <v>0.5</v>
      </c>
      <c r="AB7" s="54">
        <v>21.333333333333332</v>
      </c>
      <c r="AC7" s="55">
        <v>13</v>
      </c>
      <c r="AE7" s="48" t="s">
        <v>108</v>
      </c>
      <c r="AF7" s="54">
        <v>0.33333333333333331</v>
      </c>
      <c r="AG7" s="54">
        <v>13</v>
      </c>
      <c r="AH7" s="54">
        <v>57</v>
      </c>
      <c r="AI7" s="54">
        <v>0</v>
      </c>
      <c r="AJ7" s="54">
        <v>0</v>
      </c>
      <c r="AK7" s="74">
        <v>14.2</v>
      </c>
      <c r="AL7" s="54">
        <v>23</v>
      </c>
      <c r="AM7" s="55">
        <v>16.714285714285715</v>
      </c>
      <c r="AO7" s="43" t="s">
        <v>108</v>
      </c>
      <c r="AP7" s="252">
        <v>0</v>
      </c>
      <c r="AQ7" s="252">
        <v>11</v>
      </c>
      <c r="AR7" s="252">
        <v>55.5</v>
      </c>
      <c r="AS7" s="252">
        <v>0</v>
      </c>
      <c r="AT7" s="252">
        <v>0</v>
      </c>
      <c r="AU7" s="256">
        <v>20.333333333333332</v>
      </c>
      <c r="AV7" s="252">
        <v>3</v>
      </c>
      <c r="AW7" s="253">
        <v>17.857142857142858</v>
      </c>
    </row>
    <row r="8" spans="1:49" s="9" customFormat="1" ht="12.75" x14ac:dyDescent="0.2">
      <c r="A8" s="48" t="s">
        <v>28</v>
      </c>
      <c r="B8" s="54">
        <v>3</v>
      </c>
      <c r="C8" s="54">
        <v>0</v>
      </c>
      <c r="D8" s="54">
        <v>0</v>
      </c>
      <c r="E8" s="54">
        <v>0</v>
      </c>
      <c r="F8" s="54">
        <v>0</v>
      </c>
      <c r="G8" s="70">
        <v>3</v>
      </c>
      <c r="H8" s="54">
        <v>0</v>
      </c>
      <c r="I8" s="55">
        <v>3</v>
      </c>
      <c r="K8" s="48" t="s">
        <v>28</v>
      </c>
      <c r="L8" s="54">
        <v>3</v>
      </c>
      <c r="M8" s="54">
        <v>0</v>
      </c>
      <c r="N8" s="54">
        <v>0</v>
      </c>
      <c r="O8" s="54">
        <v>0</v>
      </c>
      <c r="P8" s="54">
        <v>0</v>
      </c>
      <c r="Q8" s="70">
        <v>3</v>
      </c>
      <c r="R8" s="54">
        <v>0</v>
      </c>
      <c r="S8" s="55">
        <v>3</v>
      </c>
      <c r="U8" s="48" t="s">
        <v>28</v>
      </c>
      <c r="V8" s="54">
        <v>3</v>
      </c>
      <c r="W8" s="54">
        <v>0</v>
      </c>
      <c r="X8" s="54">
        <v>0</v>
      </c>
      <c r="Y8" s="54">
        <v>0</v>
      </c>
      <c r="Z8" s="54">
        <v>0</v>
      </c>
      <c r="AA8" s="74">
        <v>3</v>
      </c>
      <c r="AB8" s="54">
        <v>0</v>
      </c>
      <c r="AC8" s="55">
        <v>3</v>
      </c>
      <c r="AE8" s="48" t="s">
        <v>28</v>
      </c>
      <c r="AF8" s="54">
        <v>1.5</v>
      </c>
      <c r="AG8" s="54">
        <v>0</v>
      </c>
      <c r="AH8" s="54">
        <v>0</v>
      </c>
      <c r="AI8" s="54">
        <v>0</v>
      </c>
      <c r="AJ8" s="54">
        <v>0</v>
      </c>
      <c r="AK8" s="74">
        <v>1.5</v>
      </c>
      <c r="AL8" s="54">
        <v>0</v>
      </c>
      <c r="AM8" s="55">
        <v>1.5</v>
      </c>
      <c r="AO8" s="43" t="s">
        <v>28</v>
      </c>
      <c r="AP8" s="252">
        <v>1</v>
      </c>
      <c r="AQ8" s="252">
        <v>0</v>
      </c>
      <c r="AR8" s="252">
        <v>0</v>
      </c>
      <c r="AS8" s="252">
        <v>0</v>
      </c>
      <c r="AT8" s="252">
        <v>0</v>
      </c>
      <c r="AU8" s="256">
        <v>1</v>
      </c>
      <c r="AV8" s="252">
        <v>0</v>
      </c>
      <c r="AW8" s="253">
        <v>1</v>
      </c>
    </row>
    <row r="9" spans="1:49" s="9" customFormat="1" ht="12.75" x14ac:dyDescent="0.2">
      <c r="A9" s="48" t="s">
        <v>29</v>
      </c>
      <c r="B9" s="54">
        <v>1.65625</v>
      </c>
      <c r="C9" s="54">
        <v>24.875</v>
      </c>
      <c r="D9" s="54">
        <v>91.875</v>
      </c>
      <c r="E9" s="54">
        <v>0.66666666666666663</v>
      </c>
      <c r="F9" s="54">
        <v>10.199999999999999</v>
      </c>
      <c r="G9" s="70">
        <v>14.336538461538462</v>
      </c>
      <c r="H9" s="54">
        <v>230.5</v>
      </c>
      <c r="I9" s="55">
        <v>16.395238095238096</v>
      </c>
      <c r="K9" s="48" t="s">
        <v>29</v>
      </c>
      <c r="L9" s="54">
        <v>1.5328947368421053</v>
      </c>
      <c r="M9" s="54">
        <v>29.444444444444443</v>
      </c>
      <c r="N9" s="54">
        <v>98.928571428571431</v>
      </c>
      <c r="O9" s="54">
        <v>0.6</v>
      </c>
      <c r="P9" s="54">
        <v>5.2142857142857144</v>
      </c>
      <c r="Q9" s="70">
        <v>13.126086956521739</v>
      </c>
      <c r="R9" s="54">
        <v>95</v>
      </c>
      <c r="S9" s="55">
        <v>13.480519480519481</v>
      </c>
      <c r="U9" s="48" t="s">
        <v>29</v>
      </c>
      <c r="V9" s="54">
        <v>1.6645962732919255</v>
      </c>
      <c r="W9" s="54">
        <v>22.641025641025642</v>
      </c>
      <c r="X9" s="54">
        <v>79.066666666666663</v>
      </c>
      <c r="Y9" s="54">
        <v>1</v>
      </c>
      <c r="Z9" s="54">
        <v>8</v>
      </c>
      <c r="AA9" s="74">
        <v>10.555084745762711</v>
      </c>
      <c r="AB9" s="54">
        <v>0</v>
      </c>
      <c r="AC9" s="55">
        <v>10.555084745762711</v>
      </c>
      <c r="AE9" s="48" t="s">
        <v>29</v>
      </c>
      <c r="AF9" s="54">
        <v>1.5886075949367089</v>
      </c>
      <c r="AG9" s="54">
        <v>22.318181818181817</v>
      </c>
      <c r="AH9" s="54">
        <v>72.727272727272734</v>
      </c>
      <c r="AI9" s="54">
        <v>0.5</v>
      </c>
      <c r="AJ9" s="54">
        <v>7</v>
      </c>
      <c r="AK9" s="74">
        <v>9.1864406779661021</v>
      </c>
      <c r="AL9" s="54">
        <v>0</v>
      </c>
      <c r="AM9" s="55">
        <v>9.1864406779661021</v>
      </c>
      <c r="AO9" s="43" t="s">
        <v>29</v>
      </c>
      <c r="AP9" s="252">
        <v>1.5405405405405406</v>
      </c>
      <c r="AQ9" s="252">
        <v>21.463414634146343</v>
      </c>
      <c r="AR9" s="252">
        <v>69.63636363636364</v>
      </c>
      <c r="AS9" s="252">
        <v>0.25</v>
      </c>
      <c r="AT9" s="252">
        <v>6.3684210526315788</v>
      </c>
      <c r="AU9" s="256">
        <v>8.9506726457399104</v>
      </c>
      <c r="AV9" s="252">
        <v>0</v>
      </c>
      <c r="AW9" s="253">
        <v>8.9506726457399104</v>
      </c>
    </row>
    <row r="10" spans="1:49" s="9" customFormat="1" ht="12.75" x14ac:dyDescent="0.2">
      <c r="A10" s="48" t="s">
        <v>30</v>
      </c>
      <c r="B10" s="54">
        <v>0.42857142857142855</v>
      </c>
      <c r="C10" s="54">
        <v>0</v>
      </c>
      <c r="D10" s="54">
        <v>222</v>
      </c>
      <c r="E10" s="54">
        <v>0</v>
      </c>
      <c r="F10" s="54">
        <v>0</v>
      </c>
      <c r="G10" s="70">
        <v>28.125</v>
      </c>
      <c r="H10" s="54">
        <v>1754</v>
      </c>
      <c r="I10" s="55">
        <v>373.3</v>
      </c>
      <c r="K10" s="48" t="s">
        <v>30</v>
      </c>
      <c r="L10" s="54">
        <v>1.375</v>
      </c>
      <c r="M10" s="54">
        <v>0</v>
      </c>
      <c r="N10" s="54">
        <v>257</v>
      </c>
      <c r="O10" s="54">
        <v>0</v>
      </c>
      <c r="P10" s="54">
        <v>3</v>
      </c>
      <c r="Q10" s="70">
        <v>27.1</v>
      </c>
      <c r="R10" s="54">
        <v>1710.5</v>
      </c>
      <c r="S10" s="55">
        <v>307.66666666666669</v>
      </c>
      <c r="U10" s="48" t="s">
        <v>30</v>
      </c>
      <c r="V10" s="54">
        <v>0.625</v>
      </c>
      <c r="W10" s="54">
        <v>0</v>
      </c>
      <c r="X10" s="54">
        <v>257</v>
      </c>
      <c r="Y10" s="54">
        <v>0</v>
      </c>
      <c r="Z10" s="54">
        <v>0</v>
      </c>
      <c r="AA10" s="74">
        <v>29.111111111111111</v>
      </c>
      <c r="AB10" s="54">
        <v>1082.6666666666667</v>
      </c>
      <c r="AC10" s="55">
        <v>292.5</v>
      </c>
      <c r="AE10" s="48" t="s">
        <v>30</v>
      </c>
      <c r="AF10" s="54">
        <v>0.875</v>
      </c>
      <c r="AG10" s="54">
        <v>0</v>
      </c>
      <c r="AH10" s="54">
        <v>252</v>
      </c>
      <c r="AI10" s="54">
        <v>0</v>
      </c>
      <c r="AJ10" s="54">
        <v>4</v>
      </c>
      <c r="AK10" s="74">
        <v>26.3</v>
      </c>
      <c r="AL10" s="54">
        <v>1457.5</v>
      </c>
      <c r="AM10" s="55">
        <v>264.83333333333331</v>
      </c>
      <c r="AO10" s="43" t="s">
        <v>30</v>
      </c>
      <c r="AP10" s="252">
        <v>1</v>
      </c>
      <c r="AQ10" s="252">
        <v>0</v>
      </c>
      <c r="AR10" s="252">
        <v>264</v>
      </c>
      <c r="AS10" s="252">
        <v>0</v>
      </c>
      <c r="AT10" s="252">
        <v>4</v>
      </c>
      <c r="AU10" s="256">
        <v>34.25</v>
      </c>
      <c r="AV10" s="252">
        <v>1328</v>
      </c>
      <c r="AW10" s="253">
        <v>293</v>
      </c>
    </row>
    <row r="11" spans="1:49" s="9" customFormat="1" ht="12.75" x14ac:dyDescent="0.2">
      <c r="A11" s="48" t="s">
        <v>31</v>
      </c>
      <c r="B11" s="54">
        <v>2.576687116564417</v>
      </c>
      <c r="C11" s="54">
        <v>31.626016260162601</v>
      </c>
      <c r="D11" s="54">
        <v>140.34693877551021</v>
      </c>
      <c r="E11" s="54">
        <v>7.9387755102040813</v>
      </c>
      <c r="F11" s="54">
        <v>20.361111111111111</v>
      </c>
      <c r="G11" s="70">
        <v>17.513621794871796</v>
      </c>
      <c r="H11" s="54">
        <v>768</v>
      </c>
      <c r="I11" s="55">
        <v>35.130672926447573</v>
      </c>
      <c r="K11" s="48" t="s">
        <v>31</v>
      </c>
      <c r="L11" s="54">
        <v>2.5565610859728505</v>
      </c>
      <c r="M11" s="54">
        <v>31.841509433962266</v>
      </c>
      <c r="N11" s="54">
        <v>132.32653061224491</v>
      </c>
      <c r="O11" s="54">
        <v>6.5483870967741939</v>
      </c>
      <c r="P11" s="54">
        <v>19.423529411764704</v>
      </c>
      <c r="Q11" s="70">
        <v>16.982998454404946</v>
      </c>
      <c r="R11" s="54">
        <v>706.6875</v>
      </c>
      <c r="S11" s="55">
        <v>33.627450980392155</v>
      </c>
      <c r="U11" s="48" t="s">
        <v>31</v>
      </c>
      <c r="V11" s="54">
        <v>2.5263157894736841</v>
      </c>
      <c r="W11" s="54">
        <v>29.802721088435373</v>
      </c>
      <c r="X11" s="54">
        <v>129.01886792452831</v>
      </c>
      <c r="Y11" s="54">
        <v>5.9230769230769234</v>
      </c>
      <c r="Z11" s="54">
        <v>19.551601423487543</v>
      </c>
      <c r="AA11" s="74">
        <v>16.283821478382148</v>
      </c>
      <c r="AB11" s="54">
        <v>691.23333333333335</v>
      </c>
      <c r="AC11" s="55">
        <v>30.114754098360656</v>
      </c>
      <c r="AE11" s="48" t="s">
        <v>31</v>
      </c>
      <c r="AF11" s="54">
        <v>2.6555269922879177</v>
      </c>
      <c r="AG11" s="54">
        <v>29.841423948220065</v>
      </c>
      <c r="AH11" s="54">
        <v>129.05882352941177</v>
      </c>
      <c r="AI11" s="54">
        <v>5.8624999999999998</v>
      </c>
      <c r="AJ11" s="54">
        <v>18.974452554744527</v>
      </c>
      <c r="AK11" s="74">
        <v>15.775469168900804</v>
      </c>
      <c r="AL11" s="54">
        <v>705.48275862068965</v>
      </c>
      <c r="AM11" s="55">
        <v>28.925706771860618</v>
      </c>
      <c r="AO11" s="43" t="s">
        <v>31</v>
      </c>
      <c r="AP11" s="252">
        <v>2.6124837451235372</v>
      </c>
      <c r="AQ11" s="252">
        <v>26.668852459016392</v>
      </c>
      <c r="AR11" s="252">
        <v>139.60784313725489</v>
      </c>
      <c r="AS11" s="252">
        <v>5.0138888888888893</v>
      </c>
      <c r="AT11" s="252">
        <v>20.212355212355213</v>
      </c>
      <c r="AU11" s="256">
        <v>15.699862637362637</v>
      </c>
      <c r="AV11" s="252">
        <v>674.87096774193549</v>
      </c>
      <c r="AW11" s="253">
        <v>29.441829186281105</v>
      </c>
    </row>
    <row r="12" spans="1:49" s="9" customFormat="1" ht="12.75" x14ac:dyDescent="0.2">
      <c r="A12" s="48" t="s">
        <v>32</v>
      </c>
      <c r="B12" s="54">
        <v>1.6153846153846154</v>
      </c>
      <c r="C12" s="54">
        <v>29.166666666666668</v>
      </c>
      <c r="D12" s="54">
        <v>96.5</v>
      </c>
      <c r="E12" s="54">
        <v>2.5652173913043477</v>
      </c>
      <c r="F12" s="54">
        <v>8.8333333333333339</v>
      </c>
      <c r="G12" s="70">
        <v>11.040909090909091</v>
      </c>
      <c r="H12" s="54">
        <v>565.57142857142856</v>
      </c>
      <c r="I12" s="55">
        <v>28.140969162995596</v>
      </c>
      <c r="K12" s="48" t="s">
        <v>32</v>
      </c>
      <c r="L12" s="54">
        <v>1.9383561643835616</v>
      </c>
      <c r="M12" s="54">
        <v>24.1</v>
      </c>
      <c r="N12" s="54">
        <v>96</v>
      </c>
      <c r="O12" s="54">
        <v>2.0476190476190474</v>
      </c>
      <c r="P12" s="54">
        <v>9</v>
      </c>
      <c r="Q12" s="70">
        <v>10.481481481481481</v>
      </c>
      <c r="R12" s="54">
        <v>544.28571428571433</v>
      </c>
      <c r="S12" s="55">
        <v>27.237668161434978</v>
      </c>
      <c r="U12" s="48" t="s">
        <v>32</v>
      </c>
      <c r="V12" s="54">
        <v>1.8944444444444444</v>
      </c>
      <c r="W12" s="54">
        <v>22.6</v>
      </c>
      <c r="X12" s="54">
        <v>80.722222222222229</v>
      </c>
      <c r="Y12" s="54">
        <v>3.7142857142857144</v>
      </c>
      <c r="Z12" s="54">
        <v>9.0625</v>
      </c>
      <c r="AA12" s="74">
        <v>9.7677902621722854</v>
      </c>
      <c r="AB12" s="54">
        <v>560.28571428571433</v>
      </c>
      <c r="AC12" s="55">
        <v>23.832116788321169</v>
      </c>
      <c r="AE12" s="48" t="s">
        <v>32</v>
      </c>
      <c r="AF12" s="54">
        <v>1.6063829787234043</v>
      </c>
      <c r="AG12" s="54">
        <v>21.321428571428573</v>
      </c>
      <c r="AH12" s="54">
        <v>81.6875</v>
      </c>
      <c r="AI12" s="54">
        <v>2.8787878787878789</v>
      </c>
      <c r="AJ12" s="54">
        <v>9.4210526315789469</v>
      </c>
      <c r="AK12" s="74">
        <v>8.7323943661971839</v>
      </c>
      <c r="AL12" s="54">
        <v>539.28571428571433</v>
      </c>
      <c r="AM12" s="55">
        <v>21.494845360824741</v>
      </c>
      <c r="AO12" s="43" t="s">
        <v>32</v>
      </c>
      <c r="AP12" s="252">
        <v>1.6701030927835052</v>
      </c>
      <c r="AQ12" s="252">
        <v>23.35483870967742</v>
      </c>
      <c r="AR12" s="252">
        <v>74.785714285714292</v>
      </c>
      <c r="AS12" s="252">
        <v>3.0625</v>
      </c>
      <c r="AT12" s="252">
        <v>10.105263157894736</v>
      </c>
      <c r="AU12" s="256">
        <v>8.2241379310344822</v>
      </c>
      <c r="AV12" s="252">
        <v>519.71428571428567</v>
      </c>
      <c r="AW12" s="253">
        <v>20.27946127946128</v>
      </c>
    </row>
    <row r="13" spans="1:49" s="9" customFormat="1" ht="12.75" x14ac:dyDescent="0.2">
      <c r="A13" s="48" t="s">
        <v>33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70">
        <v>0</v>
      </c>
      <c r="H13" s="54">
        <v>423.5</v>
      </c>
      <c r="I13" s="55">
        <v>211.75</v>
      </c>
      <c r="K13" s="48" t="s">
        <v>33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70">
        <v>0</v>
      </c>
      <c r="R13" s="54">
        <v>356.5</v>
      </c>
      <c r="S13" s="55">
        <v>237.66666666666666</v>
      </c>
      <c r="U13" s="48" t="s">
        <v>33</v>
      </c>
      <c r="V13" s="54">
        <v>0</v>
      </c>
      <c r="W13" s="54">
        <v>0</v>
      </c>
      <c r="X13" s="54">
        <v>182</v>
      </c>
      <c r="Y13" s="54">
        <v>0</v>
      </c>
      <c r="Z13" s="54">
        <v>0</v>
      </c>
      <c r="AA13" s="74">
        <v>91</v>
      </c>
      <c r="AB13" s="54">
        <v>538</v>
      </c>
      <c r="AC13" s="55">
        <v>240</v>
      </c>
      <c r="AE13" s="48" t="s">
        <v>33</v>
      </c>
      <c r="AF13" s="54">
        <v>0</v>
      </c>
      <c r="AG13" s="54">
        <v>0</v>
      </c>
      <c r="AH13" s="54">
        <v>161</v>
      </c>
      <c r="AI13" s="54">
        <v>0</v>
      </c>
      <c r="AJ13" s="54">
        <v>0</v>
      </c>
      <c r="AK13" s="74">
        <v>80.5</v>
      </c>
      <c r="AL13" s="54">
        <v>519</v>
      </c>
      <c r="AM13" s="55">
        <v>226.66666666666666</v>
      </c>
      <c r="AO13" s="43" t="s">
        <v>33</v>
      </c>
      <c r="AP13" s="252">
        <v>0</v>
      </c>
      <c r="AQ13" s="252">
        <v>29</v>
      </c>
      <c r="AR13" s="252">
        <v>90.5</v>
      </c>
      <c r="AS13" s="252">
        <v>0</v>
      </c>
      <c r="AT13" s="252">
        <v>0</v>
      </c>
      <c r="AU13" s="256">
        <v>70</v>
      </c>
      <c r="AV13" s="252">
        <v>524</v>
      </c>
      <c r="AW13" s="253">
        <v>183.5</v>
      </c>
    </row>
    <row r="14" spans="1:49" s="9" customFormat="1" ht="12.75" x14ac:dyDescent="0.2">
      <c r="A14" s="48" t="s">
        <v>34</v>
      </c>
      <c r="B14" s="54">
        <v>2.1062500000000002</v>
      </c>
      <c r="C14" s="54">
        <v>44.375</v>
      </c>
      <c r="D14" s="54">
        <v>167.54545454545453</v>
      </c>
      <c r="E14" s="54">
        <v>1</v>
      </c>
      <c r="F14" s="54">
        <v>13.375</v>
      </c>
      <c r="G14" s="70">
        <v>18.122881355932204</v>
      </c>
      <c r="H14" s="54">
        <v>374.5</v>
      </c>
      <c r="I14" s="55">
        <v>21.117647058823529</v>
      </c>
      <c r="K14" s="48" t="s">
        <v>34</v>
      </c>
      <c r="L14" s="54">
        <v>2.4429530201342282</v>
      </c>
      <c r="M14" s="54">
        <v>40.216216216216218</v>
      </c>
      <c r="N14" s="54">
        <v>138.30769230769232</v>
      </c>
      <c r="O14" s="54">
        <v>0</v>
      </c>
      <c r="P14" s="54">
        <v>13.176470588235293</v>
      </c>
      <c r="Q14" s="70">
        <v>17.935185185185187</v>
      </c>
      <c r="R14" s="54">
        <v>309</v>
      </c>
      <c r="S14" s="55">
        <v>19.276497695852534</v>
      </c>
      <c r="U14" s="48" t="s">
        <v>34</v>
      </c>
      <c r="V14" s="54">
        <v>2.0185185185185186</v>
      </c>
      <c r="W14" s="54">
        <v>32.714285714285715</v>
      </c>
      <c r="X14" s="54">
        <v>162.07692307692307</v>
      </c>
      <c r="Y14" s="54">
        <v>1</v>
      </c>
      <c r="Z14" s="54">
        <v>10.952380952380953</v>
      </c>
      <c r="AA14" s="74">
        <v>16.89958158995816</v>
      </c>
      <c r="AB14" s="54">
        <v>0</v>
      </c>
      <c r="AC14" s="55">
        <v>16.89958158995816</v>
      </c>
      <c r="AE14" s="48" t="s">
        <v>34</v>
      </c>
      <c r="AF14" s="54">
        <v>1.8728323699421965</v>
      </c>
      <c r="AG14" s="54">
        <v>34.021276595744681</v>
      </c>
      <c r="AH14" s="54">
        <v>142.92307692307693</v>
      </c>
      <c r="AI14" s="54">
        <v>1</v>
      </c>
      <c r="AJ14" s="54">
        <v>10.19047619047619</v>
      </c>
      <c r="AK14" s="74">
        <v>15.670588235294117</v>
      </c>
      <c r="AL14" s="54">
        <v>0</v>
      </c>
      <c r="AM14" s="55">
        <v>15.670588235294117</v>
      </c>
      <c r="AO14" s="43" t="s">
        <v>34</v>
      </c>
      <c r="AP14" s="252">
        <v>2.0481927710843375</v>
      </c>
      <c r="AQ14" s="252">
        <v>34.953488372093027</v>
      </c>
      <c r="AR14" s="252">
        <v>143.5</v>
      </c>
      <c r="AS14" s="252">
        <v>9</v>
      </c>
      <c r="AT14" s="252">
        <v>8.9523809523809526</v>
      </c>
      <c r="AU14" s="256">
        <v>14.419087136929461</v>
      </c>
      <c r="AV14" s="252">
        <v>0</v>
      </c>
      <c r="AW14" s="253">
        <v>14.419087136929461</v>
      </c>
    </row>
    <row r="15" spans="1:49" s="9" customFormat="1" ht="12.75" x14ac:dyDescent="0.2">
      <c r="A15" s="48" t="s">
        <v>35</v>
      </c>
      <c r="B15" s="54">
        <v>2.0657439446366781</v>
      </c>
      <c r="C15" s="54">
        <v>53.405228758169933</v>
      </c>
      <c r="D15" s="54">
        <v>258.32</v>
      </c>
      <c r="E15" s="54">
        <v>5</v>
      </c>
      <c r="F15" s="54">
        <v>19.674418604651162</v>
      </c>
      <c r="G15" s="70">
        <v>31.307392996108948</v>
      </c>
      <c r="H15" s="54">
        <v>710.16666666666663</v>
      </c>
      <c r="I15" s="55">
        <v>39.140384615384619</v>
      </c>
      <c r="K15" s="48" t="s">
        <v>35</v>
      </c>
      <c r="L15" s="54">
        <v>1.9732142857142858</v>
      </c>
      <c r="M15" s="54">
        <v>50.064748201438846</v>
      </c>
      <c r="N15" s="54">
        <v>235.25925925925927</v>
      </c>
      <c r="O15" s="54">
        <v>3.6</v>
      </c>
      <c r="P15" s="54">
        <v>19.166666666666668</v>
      </c>
      <c r="Q15" s="70">
        <v>26.952641165755921</v>
      </c>
      <c r="R15" s="54">
        <v>706.6</v>
      </c>
      <c r="S15" s="55">
        <v>33.08664259927798</v>
      </c>
      <c r="U15" s="48" t="s">
        <v>35</v>
      </c>
      <c r="V15" s="54">
        <v>1.8155619596541788</v>
      </c>
      <c r="W15" s="54">
        <v>52.155555555555559</v>
      </c>
      <c r="X15" s="54">
        <v>210.54166666666666</v>
      </c>
      <c r="Y15" s="54">
        <v>2.1666666666666665</v>
      </c>
      <c r="Z15" s="54">
        <v>22.083333333333332</v>
      </c>
      <c r="AA15" s="74">
        <v>24.693430656934307</v>
      </c>
      <c r="AB15" s="54">
        <v>654.16666666666663</v>
      </c>
      <c r="AC15" s="55">
        <v>31.510830324909747</v>
      </c>
      <c r="AE15" s="48" t="s">
        <v>35</v>
      </c>
      <c r="AF15" s="54">
        <v>1.8319559228650137</v>
      </c>
      <c r="AG15" s="54">
        <v>61.418439716312058</v>
      </c>
      <c r="AH15" s="54">
        <v>223.04347826086956</v>
      </c>
      <c r="AI15" s="54">
        <v>1.125</v>
      </c>
      <c r="AJ15" s="54">
        <v>25.5</v>
      </c>
      <c r="AK15" s="74">
        <v>26.953982300884956</v>
      </c>
      <c r="AL15" s="54">
        <v>560.6</v>
      </c>
      <c r="AM15" s="55">
        <v>31.635087719298244</v>
      </c>
      <c r="AO15" s="43" t="s">
        <v>35</v>
      </c>
      <c r="AP15" s="252">
        <v>1.8731117824773413</v>
      </c>
      <c r="AQ15" s="252">
        <v>61.460317460317462</v>
      </c>
      <c r="AR15" s="252">
        <v>183.95</v>
      </c>
      <c r="AS15" s="252">
        <v>0.5</v>
      </c>
      <c r="AT15" s="252">
        <v>27.416666666666668</v>
      </c>
      <c r="AU15" s="256">
        <v>25.057199211045365</v>
      </c>
      <c r="AV15" s="252">
        <v>509</v>
      </c>
      <c r="AW15" s="253">
        <v>29.783203125</v>
      </c>
    </row>
    <row r="16" spans="1:49" s="9" customFormat="1" ht="12.75" x14ac:dyDescent="0.2">
      <c r="A16" s="48" t="s">
        <v>36</v>
      </c>
      <c r="B16" s="54">
        <v>2.1369863013698631</v>
      </c>
      <c r="C16" s="54">
        <v>96.073170731707322</v>
      </c>
      <c r="D16" s="54">
        <v>221.66666666666666</v>
      </c>
      <c r="E16" s="54">
        <v>0</v>
      </c>
      <c r="F16" s="54">
        <v>12.888888888888889</v>
      </c>
      <c r="G16" s="70">
        <v>47.015151515151516</v>
      </c>
      <c r="H16" s="54">
        <v>2145</v>
      </c>
      <c r="I16" s="55">
        <v>62.789473684210527</v>
      </c>
      <c r="K16" s="48" t="s">
        <v>36</v>
      </c>
      <c r="L16" s="54">
        <v>1.6216216216216217</v>
      </c>
      <c r="M16" s="54">
        <v>88.390243902439025</v>
      </c>
      <c r="N16" s="54">
        <v>193.875</v>
      </c>
      <c r="O16" s="54">
        <v>0</v>
      </c>
      <c r="P16" s="54">
        <v>8.875</v>
      </c>
      <c r="Q16" s="70">
        <v>40.961832061068705</v>
      </c>
      <c r="R16" s="54">
        <v>2213</v>
      </c>
      <c r="S16" s="55">
        <v>57.416666666666664</v>
      </c>
      <c r="U16" s="48" t="s">
        <v>36</v>
      </c>
      <c r="V16" s="54">
        <v>1.8026315789473684</v>
      </c>
      <c r="W16" s="54">
        <v>76.307692307692307</v>
      </c>
      <c r="X16" s="54">
        <v>242.4</v>
      </c>
      <c r="Y16" s="54">
        <v>0</v>
      </c>
      <c r="Z16" s="54">
        <v>10.4</v>
      </c>
      <c r="AA16" s="74">
        <v>42.992307692307691</v>
      </c>
      <c r="AB16" s="54">
        <v>2705</v>
      </c>
      <c r="AC16" s="55">
        <v>63.31297709923664</v>
      </c>
      <c r="AE16" s="48" t="s">
        <v>36</v>
      </c>
      <c r="AF16" s="54">
        <v>1.7</v>
      </c>
      <c r="AG16" s="54">
        <v>69.409090909090907</v>
      </c>
      <c r="AH16" s="54">
        <v>308.75</v>
      </c>
      <c r="AI16" s="54">
        <v>0</v>
      </c>
      <c r="AJ16" s="54">
        <v>7.625</v>
      </c>
      <c r="AK16" s="74">
        <v>40.864285714285714</v>
      </c>
      <c r="AL16" s="54">
        <v>2561</v>
      </c>
      <c r="AM16" s="55">
        <v>58.737588652482266</v>
      </c>
      <c r="AO16" s="43" t="s">
        <v>36</v>
      </c>
      <c r="AP16" s="252">
        <v>1.3611111111111112</v>
      </c>
      <c r="AQ16" s="252">
        <v>65.791666666666671</v>
      </c>
      <c r="AR16" s="252">
        <v>305.42857142857144</v>
      </c>
      <c r="AS16" s="252">
        <v>0</v>
      </c>
      <c r="AT16" s="252">
        <v>7</v>
      </c>
      <c r="AU16" s="256">
        <v>41.128787878787875</v>
      </c>
      <c r="AV16" s="252">
        <v>2933</v>
      </c>
      <c r="AW16" s="253">
        <v>62.872180451127818</v>
      </c>
    </row>
    <row r="17" spans="1:49" s="9" customFormat="1" ht="12.75" x14ac:dyDescent="0.2">
      <c r="A17" s="48" t="s">
        <v>37</v>
      </c>
      <c r="B17" s="54">
        <v>2.3778195488721803</v>
      </c>
      <c r="C17" s="54">
        <v>28.845679012345681</v>
      </c>
      <c r="D17" s="54">
        <v>146.30000000000001</v>
      </c>
      <c r="E17" s="54">
        <v>3.6666666666666665</v>
      </c>
      <c r="F17" s="54">
        <v>20.355263157894736</v>
      </c>
      <c r="G17" s="70">
        <v>14.718170580964154</v>
      </c>
      <c r="H17" s="54">
        <v>389.75</v>
      </c>
      <c r="I17" s="55">
        <v>16.563345633456336</v>
      </c>
      <c r="K17" s="48" t="s">
        <v>37</v>
      </c>
      <c r="L17" s="54">
        <v>2.2586805555555554</v>
      </c>
      <c r="M17" s="54">
        <v>27.285714285714285</v>
      </c>
      <c r="N17" s="54">
        <v>127.91666666666667</v>
      </c>
      <c r="O17" s="54">
        <v>1.6363636363636365</v>
      </c>
      <c r="P17" s="54">
        <v>18.185185185185187</v>
      </c>
      <c r="Q17" s="70">
        <v>13.290284360189574</v>
      </c>
      <c r="R17" s="54">
        <v>645</v>
      </c>
      <c r="S17" s="55">
        <v>14.037869822485208</v>
      </c>
      <c r="U17" s="48" t="s">
        <v>37</v>
      </c>
      <c r="V17" s="54">
        <v>1.9093851132686084</v>
      </c>
      <c r="W17" s="54">
        <v>27.979452054794521</v>
      </c>
      <c r="X17" s="54">
        <v>126.61290322580645</v>
      </c>
      <c r="Y17" s="54">
        <v>1.625</v>
      </c>
      <c r="Z17" s="54">
        <v>16.513513513513512</v>
      </c>
      <c r="AA17" s="74">
        <v>11.794350282485876</v>
      </c>
      <c r="AB17" s="54">
        <v>493.5</v>
      </c>
      <c r="AC17" s="55">
        <v>12.880496054114994</v>
      </c>
      <c r="AE17" s="48" t="s">
        <v>37</v>
      </c>
      <c r="AF17" s="54">
        <v>1.9774557165861513</v>
      </c>
      <c r="AG17" s="54">
        <v>29.641509433962263</v>
      </c>
      <c r="AH17" s="54">
        <v>119.87096774193549</v>
      </c>
      <c r="AI17" s="54">
        <v>1.4</v>
      </c>
      <c r="AJ17" s="54">
        <v>15.612500000000001</v>
      </c>
      <c r="AK17" s="74">
        <v>12.002195389681669</v>
      </c>
      <c r="AL17" s="54">
        <v>400</v>
      </c>
      <c r="AM17" s="55">
        <v>13.275711159737417</v>
      </c>
      <c r="AO17" s="43" t="s">
        <v>37</v>
      </c>
      <c r="AP17" s="252">
        <v>2.031986531986532</v>
      </c>
      <c r="AQ17" s="252">
        <v>30.988235294117647</v>
      </c>
      <c r="AR17" s="252">
        <v>109.73076923076923</v>
      </c>
      <c r="AS17" s="252">
        <v>1.1111111111111112</v>
      </c>
      <c r="AT17" s="252">
        <v>15.7125</v>
      </c>
      <c r="AU17" s="256">
        <v>11.942567567567568</v>
      </c>
      <c r="AV17" s="252">
        <v>440.33333333333331</v>
      </c>
      <c r="AW17" s="253">
        <v>13.384960718294051</v>
      </c>
    </row>
    <row r="18" spans="1:49" s="9" customFormat="1" ht="12.75" x14ac:dyDescent="0.2">
      <c r="A18" s="48" t="s">
        <v>38</v>
      </c>
      <c r="B18" s="54">
        <v>2.21</v>
      </c>
      <c r="C18" s="54">
        <v>28.783783783783782</v>
      </c>
      <c r="D18" s="54">
        <v>176.28571428571428</v>
      </c>
      <c r="E18" s="54">
        <v>1</v>
      </c>
      <c r="F18" s="54">
        <v>12.25</v>
      </c>
      <c r="G18" s="70">
        <v>16.993630573248407</v>
      </c>
      <c r="H18" s="54">
        <v>901.66666666666663</v>
      </c>
      <c r="I18" s="55">
        <v>33.581249999999997</v>
      </c>
      <c r="K18" s="48" t="s">
        <v>38</v>
      </c>
      <c r="L18" s="54">
        <v>2.3063063063063063</v>
      </c>
      <c r="M18" s="54">
        <v>37.694444444444443</v>
      </c>
      <c r="N18" s="54">
        <v>150.875</v>
      </c>
      <c r="O18" s="54">
        <v>0.5</v>
      </c>
      <c r="P18" s="54">
        <v>12.083333333333334</v>
      </c>
      <c r="Q18" s="70">
        <v>17.550295857988164</v>
      </c>
      <c r="R18" s="54">
        <v>772</v>
      </c>
      <c r="S18" s="55">
        <v>30.709302325581394</v>
      </c>
      <c r="U18" s="48" t="s">
        <v>38</v>
      </c>
      <c r="V18" s="54">
        <v>1.8230088495575221</v>
      </c>
      <c r="W18" s="54">
        <v>24.891891891891891</v>
      </c>
      <c r="X18" s="54">
        <v>160.28571428571428</v>
      </c>
      <c r="Y18" s="54">
        <v>0.5</v>
      </c>
      <c r="Z18" s="54">
        <v>7</v>
      </c>
      <c r="AA18" s="74">
        <v>13.572254335260116</v>
      </c>
      <c r="AB18" s="54">
        <v>411.66666666666669</v>
      </c>
      <c r="AC18" s="55">
        <v>20.357954545454547</v>
      </c>
      <c r="AE18" s="48" t="s">
        <v>38</v>
      </c>
      <c r="AF18" s="54">
        <v>2.1043478260869564</v>
      </c>
      <c r="AG18" s="54">
        <v>26.948717948717949</v>
      </c>
      <c r="AH18" s="54">
        <v>151.55555555555554</v>
      </c>
      <c r="AI18" s="54">
        <v>0</v>
      </c>
      <c r="AJ18" s="54">
        <v>6.416666666666667</v>
      </c>
      <c r="AK18" s="74">
        <v>15.44632768361582</v>
      </c>
      <c r="AL18" s="54">
        <v>723.5</v>
      </c>
      <c r="AM18" s="55">
        <v>23.35754189944134</v>
      </c>
      <c r="AO18" s="43" t="s">
        <v>38</v>
      </c>
      <c r="AP18" s="252">
        <v>2.1926605504587156</v>
      </c>
      <c r="AQ18" s="252">
        <v>28.105263157894736</v>
      </c>
      <c r="AR18" s="252">
        <v>148.33333333333334</v>
      </c>
      <c r="AS18" s="252">
        <v>0.5</v>
      </c>
      <c r="AT18" s="252">
        <v>8.3636363636363633</v>
      </c>
      <c r="AU18" s="256">
        <v>16</v>
      </c>
      <c r="AV18" s="252">
        <v>825</v>
      </c>
      <c r="AW18" s="253">
        <v>20.703488372093023</v>
      </c>
    </row>
    <row r="19" spans="1:49" s="9" customFormat="1" ht="12.75" x14ac:dyDescent="0.2">
      <c r="A19" s="48" t="s">
        <v>39</v>
      </c>
      <c r="B19" s="54">
        <v>1.9649595687331536</v>
      </c>
      <c r="C19" s="54">
        <v>24.752688172043012</v>
      </c>
      <c r="D19" s="54">
        <v>148</v>
      </c>
      <c r="E19" s="54">
        <v>0.75</v>
      </c>
      <c r="F19" s="54">
        <v>10.666666666666666</v>
      </c>
      <c r="G19" s="70">
        <v>6.1674259681093391</v>
      </c>
      <c r="H19" s="54">
        <v>366</v>
      </c>
      <c r="I19" s="55">
        <v>6.9852272727272728</v>
      </c>
      <c r="K19" s="48" t="s">
        <v>39</v>
      </c>
      <c r="L19" s="54">
        <v>1.8100407055630936</v>
      </c>
      <c r="M19" s="54">
        <v>25.357894736842105</v>
      </c>
      <c r="N19" s="54">
        <v>133.42857142857142</v>
      </c>
      <c r="O19" s="54">
        <v>0.75</v>
      </c>
      <c r="P19" s="54">
        <v>8.8387096774193541</v>
      </c>
      <c r="Q19" s="70">
        <v>5.6681922196796339</v>
      </c>
      <c r="R19" s="54">
        <v>313</v>
      </c>
      <c r="S19" s="55">
        <v>6.0194285714285716</v>
      </c>
      <c r="U19" s="48" t="s">
        <v>39</v>
      </c>
      <c r="V19" s="54">
        <v>1.7674113009198422</v>
      </c>
      <c r="W19" s="54">
        <v>25.494117647058822</v>
      </c>
      <c r="X19" s="54">
        <v>122.33333333333333</v>
      </c>
      <c r="Y19" s="54">
        <v>0.6</v>
      </c>
      <c r="Z19" s="54">
        <v>9.4375</v>
      </c>
      <c r="AA19" s="74">
        <v>5.9050279329608939</v>
      </c>
      <c r="AB19" s="54">
        <v>295</v>
      </c>
      <c r="AC19" s="55">
        <v>6.2276785714285712</v>
      </c>
      <c r="AE19" s="48" t="s">
        <v>39</v>
      </c>
      <c r="AF19" s="54">
        <v>1.6984334203655354</v>
      </c>
      <c r="AG19" s="54">
        <v>23.183908045977013</v>
      </c>
      <c r="AH19" s="54">
        <v>134.25</v>
      </c>
      <c r="AI19" s="54">
        <v>0.2</v>
      </c>
      <c r="AJ19" s="54">
        <v>7.59375</v>
      </c>
      <c r="AK19" s="74">
        <v>5.7350332594235036</v>
      </c>
      <c r="AL19" s="54">
        <v>337</v>
      </c>
      <c r="AM19" s="55">
        <v>6.4679203539823007</v>
      </c>
      <c r="AO19" s="43" t="s">
        <v>39</v>
      </c>
      <c r="AP19" s="252">
        <v>1.726388888888889</v>
      </c>
      <c r="AQ19" s="252">
        <v>24.195121951219512</v>
      </c>
      <c r="AR19" s="252">
        <v>136</v>
      </c>
      <c r="AS19" s="252">
        <v>1</v>
      </c>
      <c r="AT19" s="252">
        <v>7.52</v>
      </c>
      <c r="AU19" s="256">
        <v>5.9857819905213274</v>
      </c>
      <c r="AV19" s="252">
        <v>322.5</v>
      </c>
      <c r="AW19" s="253">
        <v>6.7340425531914896</v>
      </c>
    </row>
    <row r="20" spans="1:49" s="9" customFormat="1" ht="12.75" x14ac:dyDescent="0.2">
      <c r="A20" s="48" t="s">
        <v>40</v>
      </c>
      <c r="B20" s="54">
        <v>0.875</v>
      </c>
      <c r="C20" s="54">
        <v>17</v>
      </c>
      <c r="D20" s="54">
        <v>50.5</v>
      </c>
      <c r="E20" s="54">
        <v>0</v>
      </c>
      <c r="F20" s="54">
        <v>0</v>
      </c>
      <c r="G20" s="70">
        <v>11.833333333333334</v>
      </c>
      <c r="H20" s="54">
        <v>3500</v>
      </c>
      <c r="I20" s="55">
        <v>709.4666666666667</v>
      </c>
      <c r="K20" s="48" t="s">
        <v>40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70">
        <v>0</v>
      </c>
      <c r="R20" s="54">
        <v>3427</v>
      </c>
      <c r="S20" s="55">
        <v>1285.125</v>
      </c>
      <c r="U20" s="48" t="s">
        <v>40</v>
      </c>
      <c r="V20" s="54">
        <v>1</v>
      </c>
      <c r="W20" s="54">
        <v>15</v>
      </c>
      <c r="X20" s="54">
        <v>38</v>
      </c>
      <c r="Y20" s="54">
        <v>0</v>
      </c>
      <c r="Z20" s="54">
        <v>0</v>
      </c>
      <c r="AA20" s="74">
        <v>6.2666666666666666</v>
      </c>
      <c r="AB20" s="54">
        <v>3376</v>
      </c>
      <c r="AC20" s="55">
        <v>567.88888888888891</v>
      </c>
      <c r="AE20" s="48" t="s">
        <v>40</v>
      </c>
      <c r="AF20" s="54">
        <v>1.3571428571428572</v>
      </c>
      <c r="AG20" s="54">
        <v>25</v>
      </c>
      <c r="AH20" s="54">
        <v>0</v>
      </c>
      <c r="AI20" s="54">
        <v>0</v>
      </c>
      <c r="AJ20" s="54">
        <v>0</v>
      </c>
      <c r="AK20" s="74">
        <v>5.5294117647058822</v>
      </c>
      <c r="AL20" s="54">
        <v>4426.5</v>
      </c>
      <c r="AM20" s="55">
        <v>470.89473684210526</v>
      </c>
      <c r="AO20" s="43" t="s">
        <v>40</v>
      </c>
      <c r="AP20" s="252">
        <v>1.5</v>
      </c>
      <c r="AQ20" s="252">
        <v>16.5</v>
      </c>
      <c r="AR20" s="252">
        <v>0</v>
      </c>
      <c r="AS20" s="252">
        <v>0</v>
      </c>
      <c r="AT20" s="252">
        <v>0</v>
      </c>
      <c r="AU20" s="256">
        <v>3.375</v>
      </c>
      <c r="AV20" s="252">
        <v>4385.5</v>
      </c>
      <c r="AW20" s="253">
        <v>490.27777777777777</v>
      </c>
    </row>
    <row r="21" spans="1:49" s="9" customFormat="1" ht="12.75" x14ac:dyDescent="0.2">
      <c r="A21" s="48" t="s">
        <v>41</v>
      </c>
      <c r="B21" s="54">
        <v>1.9899497487437185</v>
      </c>
      <c r="C21" s="54">
        <v>23.9</v>
      </c>
      <c r="D21" s="54">
        <v>121</v>
      </c>
      <c r="E21" s="54">
        <v>1</v>
      </c>
      <c r="F21" s="54">
        <v>9.6</v>
      </c>
      <c r="G21" s="70">
        <v>13.608365019011407</v>
      </c>
      <c r="H21" s="54">
        <v>1109.25</v>
      </c>
      <c r="I21" s="55">
        <v>30.022471910112358</v>
      </c>
      <c r="K21" s="48" t="s">
        <v>41</v>
      </c>
      <c r="L21" s="54">
        <v>1.9844559585492227</v>
      </c>
      <c r="M21" s="54">
        <v>21.76923076923077</v>
      </c>
      <c r="N21" s="54">
        <v>121.05555555555556</v>
      </c>
      <c r="O21" s="54">
        <v>1</v>
      </c>
      <c r="P21" s="54">
        <v>11.625</v>
      </c>
      <c r="Q21" s="70">
        <v>13.532818532818533</v>
      </c>
      <c r="R21" s="54">
        <v>1093.5</v>
      </c>
      <c r="S21" s="55">
        <v>29.958174904942965</v>
      </c>
      <c r="U21" s="48" t="s">
        <v>41</v>
      </c>
      <c r="V21" s="54">
        <v>2.074418604651163</v>
      </c>
      <c r="W21" s="54">
        <v>21.583333333333332</v>
      </c>
      <c r="X21" s="54">
        <v>115.68421052631579</v>
      </c>
      <c r="Y21" s="54">
        <v>0</v>
      </c>
      <c r="Z21" s="54">
        <v>9</v>
      </c>
      <c r="AA21" s="74">
        <v>12.545126353790614</v>
      </c>
      <c r="AB21" s="54">
        <v>1029.5</v>
      </c>
      <c r="AC21" s="55">
        <v>27.021352313167259</v>
      </c>
      <c r="AE21" s="48" t="s">
        <v>41</v>
      </c>
      <c r="AF21" s="54">
        <v>2.2054794520547945</v>
      </c>
      <c r="AG21" s="54">
        <v>27.333333333333332</v>
      </c>
      <c r="AH21" s="54">
        <v>107.65</v>
      </c>
      <c r="AI21" s="54">
        <v>0.5</v>
      </c>
      <c r="AJ21" s="54">
        <v>10.8</v>
      </c>
      <c r="AK21" s="74">
        <v>12.721014492753623</v>
      </c>
      <c r="AL21" s="54">
        <v>999.25</v>
      </c>
      <c r="AM21" s="55">
        <v>26.814285714285713</v>
      </c>
      <c r="AO21" s="43" t="s">
        <v>41</v>
      </c>
      <c r="AP21" s="252">
        <v>2.1014492753623188</v>
      </c>
      <c r="AQ21" s="252">
        <v>20.53125</v>
      </c>
      <c r="AR21" s="252">
        <v>96.86363636363636</v>
      </c>
      <c r="AS21" s="252">
        <v>0.4</v>
      </c>
      <c r="AT21" s="252">
        <v>9.6</v>
      </c>
      <c r="AU21" s="256">
        <v>12.07749077490775</v>
      </c>
      <c r="AV21" s="252">
        <v>976.5</v>
      </c>
      <c r="AW21" s="253">
        <v>26.105454545454545</v>
      </c>
    </row>
    <row r="22" spans="1:49" s="9" customFormat="1" ht="12.75" x14ac:dyDescent="0.2">
      <c r="A22" s="48" t="s">
        <v>42</v>
      </c>
      <c r="B22" s="54">
        <v>1.7142857142857142</v>
      </c>
      <c r="C22" s="54">
        <v>12</v>
      </c>
      <c r="D22" s="54">
        <v>82</v>
      </c>
      <c r="E22" s="54">
        <v>0</v>
      </c>
      <c r="F22" s="54">
        <v>0</v>
      </c>
      <c r="G22" s="70">
        <v>11.777777777777779</v>
      </c>
      <c r="H22" s="54">
        <v>791.5</v>
      </c>
      <c r="I22" s="55">
        <v>206.70833333333334</v>
      </c>
      <c r="K22" s="48" t="s">
        <v>42</v>
      </c>
      <c r="L22" s="54">
        <v>1.411764705882353</v>
      </c>
      <c r="M22" s="54">
        <v>34.833333333333336</v>
      </c>
      <c r="N22" s="54">
        <v>76.666666666666671</v>
      </c>
      <c r="O22" s="54">
        <v>0</v>
      </c>
      <c r="P22" s="54">
        <v>0</v>
      </c>
      <c r="Q22" s="70">
        <v>17.807692307692307</v>
      </c>
      <c r="R22" s="54">
        <v>796.2</v>
      </c>
      <c r="S22" s="55">
        <v>143.35483870967741</v>
      </c>
      <c r="U22" s="48" t="s">
        <v>42</v>
      </c>
      <c r="V22" s="54">
        <v>1.9333333333333333</v>
      </c>
      <c r="W22" s="54">
        <v>21</v>
      </c>
      <c r="X22" s="54">
        <v>79.5</v>
      </c>
      <c r="Y22" s="54">
        <v>0</v>
      </c>
      <c r="Z22" s="54">
        <v>0</v>
      </c>
      <c r="AA22" s="74">
        <v>19</v>
      </c>
      <c r="AB22" s="54">
        <v>874.75</v>
      </c>
      <c r="AC22" s="55">
        <v>133.1</v>
      </c>
      <c r="AE22" s="48" t="s">
        <v>42</v>
      </c>
      <c r="AF22" s="54">
        <v>1.9444444444444444</v>
      </c>
      <c r="AG22" s="54">
        <v>70.2</v>
      </c>
      <c r="AH22" s="54">
        <v>81.666666666666671</v>
      </c>
      <c r="AI22" s="54">
        <v>0</v>
      </c>
      <c r="AJ22" s="54">
        <v>0</v>
      </c>
      <c r="AK22" s="74">
        <v>24.26923076923077</v>
      </c>
      <c r="AL22" s="54">
        <v>832.75</v>
      </c>
      <c r="AM22" s="55">
        <v>132.06666666666666</v>
      </c>
      <c r="AO22" s="43" t="s">
        <v>42</v>
      </c>
      <c r="AP22" s="252">
        <v>1.5714285714285714</v>
      </c>
      <c r="AQ22" s="252">
        <v>19.666666666666668</v>
      </c>
      <c r="AR22" s="252">
        <v>111</v>
      </c>
      <c r="AS22" s="252">
        <v>0</v>
      </c>
      <c r="AT22" s="252">
        <v>0</v>
      </c>
      <c r="AU22" s="256">
        <v>21.566666666666666</v>
      </c>
      <c r="AV22" s="252">
        <v>869.75</v>
      </c>
      <c r="AW22" s="253">
        <v>121.35294117647059</v>
      </c>
    </row>
    <row r="23" spans="1:49" s="9" customFormat="1" ht="12.75" x14ac:dyDescent="0.2">
      <c r="A23" s="48" t="s">
        <v>43</v>
      </c>
      <c r="B23" s="54">
        <v>2.6212471131639723</v>
      </c>
      <c r="C23" s="54">
        <v>26.16030534351145</v>
      </c>
      <c r="D23" s="54">
        <v>100.6</v>
      </c>
      <c r="E23" s="54">
        <v>7.75</v>
      </c>
      <c r="F23" s="54">
        <v>10.788732394366198</v>
      </c>
      <c r="G23" s="70">
        <v>11.185128983308042</v>
      </c>
      <c r="H23" s="54">
        <v>243</v>
      </c>
      <c r="I23" s="55">
        <v>11.536363636363637</v>
      </c>
      <c r="K23" s="48" t="s">
        <v>43</v>
      </c>
      <c r="L23" s="54">
        <v>2.4695259593679459</v>
      </c>
      <c r="M23" s="54">
        <v>24.167999999999999</v>
      </c>
      <c r="N23" s="54">
        <v>103.45454545454545</v>
      </c>
      <c r="O23" s="54">
        <v>8</v>
      </c>
      <c r="P23" s="54">
        <v>9.276315789473685</v>
      </c>
      <c r="Q23" s="70">
        <v>10.638805970149253</v>
      </c>
      <c r="R23" s="54">
        <v>403</v>
      </c>
      <c r="S23" s="55">
        <v>11.22354694485842</v>
      </c>
      <c r="U23" s="48" t="s">
        <v>43</v>
      </c>
      <c r="V23" s="54">
        <v>2.1570247933884299</v>
      </c>
      <c r="W23" s="54">
        <v>24.968253968253968</v>
      </c>
      <c r="X23" s="54">
        <v>105.21052631578948</v>
      </c>
      <c r="Y23" s="54">
        <v>8.25</v>
      </c>
      <c r="Z23" s="54">
        <v>9.2750000000000004</v>
      </c>
      <c r="AA23" s="74">
        <v>9.7671809256661994</v>
      </c>
      <c r="AB23" s="54">
        <v>389</v>
      </c>
      <c r="AC23" s="55">
        <v>10.298319327731093</v>
      </c>
      <c r="AE23" s="48" t="s">
        <v>43</v>
      </c>
      <c r="AF23" s="54">
        <v>2.0939999999999999</v>
      </c>
      <c r="AG23" s="54">
        <v>24.992537313432837</v>
      </c>
      <c r="AH23" s="54">
        <v>98.647058823529406</v>
      </c>
      <c r="AI23" s="54">
        <v>4.8</v>
      </c>
      <c r="AJ23" s="54">
        <v>10.529411764705882</v>
      </c>
      <c r="AK23" s="74">
        <v>9.4102209944751376</v>
      </c>
      <c r="AL23" s="54">
        <v>311</v>
      </c>
      <c r="AM23" s="55">
        <v>10.241046831955924</v>
      </c>
      <c r="AO23" s="43" t="s">
        <v>43</v>
      </c>
      <c r="AP23" s="252">
        <v>2.1578947368421053</v>
      </c>
      <c r="AQ23" s="252">
        <v>25.619834710743802</v>
      </c>
      <c r="AR23" s="252">
        <v>86.058823529411768</v>
      </c>
      <c r="AS23" s="252">
        <v>5.2</v>
      </c>
      <c r="AT23" s="252">
        <v>10.478260869565217</v>
      </c>
      <c r="AU23" s="256">
        <v>9.224163027656477</v>
      </c>
      <c r="AV23" s="252">
        <v>250</v>
      </c>
      <c r="AW23" s="253">
        <v>9.5741279069767433</v>
      </c>
    </row>
    <row r="24" spans="1:49" s="9" customFormat="1" ht="12.75" x14ac:dyDescent="0.2">
      <c r="A24" s="48" t="s">
        <v>44</v>
      </c>
      <c r="B24" s="54">
        <v>2.4071038251366121</v>
      </c>
      <c r="C24" s="54">
        <v>23.92436974789916</v>
      </c>
      <c r="D24" s="54">
        <v>97.628571428571433</v>
      </c>
      <c r="E24" s="54">
        <v>0.75</v>
      </c>
      <c r="F24" s="54">
        <v>11.220588235294118</v>
      </c>
      <c r="G24" s="70">
        <v>13.278523489932885</v>
      </c>
      <c r="H24" s="54">
        <v>347.11111111111109</v>
      </c>
      <c r="I24" s="55">
        <v>23.065146579804559</v>
      </c>
      <c r="K24" s="48" t="s">
        <v>44</v>
      </c>
      <c r="L24" s="54">
        <v>2.5241730279898218</v>
      </c>
      <c r="M24" s="54">
        <v>23.036697247706421</v>
      </c>
      <c r="N24" s="54">
        <v>101.36842105263158</v>
      </c>
      <c r="O24" s="54">
        <v>1.1666666666666667</v>
      </c>
      <c r="P24" s="54">
        <v>10.440677966101696</v>
      </c>
      <c r="Q24" s="70">
        <v>13.186776859504132</v>
      </c>
      <c r="R24" s="54">
        <v>338.64285714285717</v>
      </c>
      <c r="S24" s="55">
        <v>20.547657512116317</v>
      </c>
      <c r="U24" s="48" t="s">
        <v>44</v>
      </c>
      <c r="V24" s="54">
        <v>2.2266355140186915</v>
      </c>
      <c r="W24" s="54">
        <v>24.787610619469028</v>
      </c>
      <c r="X24" s="54">
        <v>99.941176470588232</v>
      </c>
      <c r="Y24" s="54">
        <v>0.7142857142857143</v>
      </c>
      <c r="Z24" s="54">
        <v>10.454545454545455</v>
      </c>
      <c r="AA24" s="74">
        <v>12.109567901234568</v>
      </c>
      <c r="AB24" s="54">
        <v>329.36363636363637</v>
      </c>
      <c r="AC24" s="55">
        <v>17.405159332321698</v>
      </c>
      <c r="AE24" s="48" t="s">
        <v>44</v>
      </c>
      <c r="AF24" s="54">
        <v>2.0447427293064875</v>
      </c>
      <c r="AG24" s="54">
        <v>24.254385964912281</v>
      </c>
      <c r="AH24" s="54">
        <v>121.39130434782609</v>
      </c>
      <c r="AI24" s="54">
        <v>0.9</v>
      </c>
      <c r="AJ24" s="54">
        <v>9.569230769230769</v>
      </c>
      <c r="AK24" s="74">
        <v>10.776934749620636</v>
      </c>
      <c r="AL24" s="54">
        <v>301.63636363636363</v>
      </c>
      <c r="AM24" s="55">
        <v>15.552238805970148</v>
      </c>
      <c r="AO24" s="43" t="s">
        <v>44</v>
      </c>
      <c r="AP24" s="252">
        <v>2.2635135135135136</v>
      </c>
      <c r="AQ24" s="252">
        <v>23.821782178217823</v>
      </c>
      <c r="AR24" s="252">
        <v>108.03225806451613</v>
      </c>
      <c r="AS24" s="252">
        <v>1.4285714285714286</v>
      </c>
      <c r="AT24" s="252">
        <v>10.232142857142858</v>
      </c>
      <c r="AU24" s="256">
        <v>11.491392801251957</v>
      </c>
      <c r="AV24" s="252">
        <v>311.44444444444446</v>
      </c>
      <c r="AW24" s="253">
        <v>15.657407407407407</v>
      </c>
    </row>
    <row r="25" spans="1:49" s="9" customFormat="1" ht="12.75" x14ac:dyDescent="0.2">
      <c r="A25" s="48" t="s">
        <v>45</v>
      </c>
      <c r="B25" s="54">
        <v>2.1594202898550723</v>
      </c>
      <c r="C25" s="54">
        <v>45.833333333333336</v>
      </c>
      <c r="D25" s="54">
        <v>155.55555555555554</v>
      </c>
      <c r="E25" s="54">
        <v>0</v>
      </c>
      <c r="F25" s="54">
        <v>12.933333333333334</v>
      </c>
      <c r="G25" s="70">
        <v>24.093220338983052</v>
      </c>
      <c r="H25" s="54">
        <v>828.8</v>
      </c>
      <c r="I25" s="55">
        <v>56.804878048780488</v>
      </c>
      <c r="K25" s="48" t="s">
        <v>45</v>
      </c>
      <c r="L25" s="54">
        <v>2.453125</v>
      </c>
      <c r="M25" s="54">
        <v>69.615384615384613</v>
      </c>
      <c r="N25" s="54">
        <v>134.5</v>
      </c>
      <c r="O25" s="54">
        <v>0</v>
      </c>
      <c r="P25" s="54">
        <v>11.692307692307692</v>
      </c>
      <c r="Q25" s="70">
        <v>30.385964912280702</v>
      </c>
      <c r="R25" s="54">
        <v>497</v>
      </c>
      <c r="S25" s="55">
        <v>49.991596638655459</v>
      </c>
      <c r="U25" s="48" t="s">
        <v>45</v>
      </c>
      <c r="V25" s="54">
        <v>2.0285714285714285</v>
      </c>
      <c r="W25" s="54">
        <v>34.049999999999997</v>
      </c>
      <c r="X25" s="54">
        <v>154.19999999999999</v>
      </c>
      <c r="Y25" s="54">
        <v>0</v>
      </c>
      <c r="Z25" s="54">
        <v>10.3125</v>
      </c>
      <c r="AA25" s="74">
        <v>21.623931623931625</v>
      </c>
      <c r="AB25" s="54">
        <v>611.6</v>
      </c>
      <c r="AC25" s="55">
        <v>45.803278688524593</v>
      </c>
      <c r="AE25" s="48" t="s">
        <v>45</v>
      </c>
      <c r="AF25" s="54">
        <v>1.9466666666666668</v>
      </c>
      <c r="AG25" s="54">
        <v>31.695652173913043</v>
      </c>
      <c r="AH25" s="54">
        <v>157.63636363636363</v>
      </c>
      <c r="AI25" s="54">
        <v>0</v>
      </c>
      <c r="AJ25" s="54">
        <v>9.0833333333333339</v>
      </c>
      <c r="AK25" s="74">
        <v>22.278688524590162</v>
      </c>
      <c r="AL25" s="54">
        <v>647.83333333333337</v>
      </c>
      <c r="AM25" s="55">
        <v>51.6015625</v>
      </c>
      <c r="AO25" s="43" t="s">
        <v>45</v>
      </c>
      <c r="AP25" s="252">
        <v>2.0588235294117645</v>
      </c>
      <c r="AQ25" s="252">
        <v>46.541666666666664</v>
      </c>
      <c r="AR25" s="252">
        <v>140.6</v>
      </c>
      <c r="AS25" s="252">
        <v>0</v>
      </c>
      <c r="AT25" s="252">
        <v>8.7142857142857135</v>
      </c>
      <c r="AU25" s="256">
        <v>23.803418803418804</v>
      </c>
      <c r="AV25" s="252">
        <v>400.4</v>
      </c>
      <c r="AW25" s="253">
        <v>39.23770491803279</v>
      </c>
    </row>
    <row r="26" spans="1:49" s="9" customFormat="1" ht="12.75" x14ac:dyDescent="0.2">
      <c r="A26" s="48" t="s">
        <v>46</v>
      </c>
      <c r="B26" s="54">
        <v>2.4786476868327401</v>
      </c>
      <c r="C26" s="54">
        <v>31.484764542936286</v>
      </c>
      <c r="D26" s="54">
        <v>134.51063829787233</v>
      </c>
      <c r="E26" s="54">
        <v>4.1428571428571432</v>
      </c>
      <c r="F26" s="54">
        <v>14.11734693877551</v>
      </c>
      <c r="G26" s="70">
        <v>13.374856486796785</v>
      </c>
      <c r="H26" s="54">
        <v>578.625</v>
      </c>
      <c r="I26" s="55">
        <v>15.958857142857143</v>
      </c>
      <c r="K26" s="48" t="s">
        <v>46</v>
      </c>
      <c r="L26" s="54">
        <v>2.352506162695152</v>
      </c>
      <c r="M26" s="54">
        <v>29.90990990990991</v>
      </c>
      <c r="N26" s="54">
        <v>114.88888888888889</v>
      </c>
      <c r="O26" s="54">
        <v>3</v>
      </c>
      <c r="P26" s="54">
        <v>10.639423076923077</v>
      </c>
      <c r="Q26" s="70">
        <v>11.650246305418719</v>
      </c>
      <c r="R26" s="54">
        <v>536.25</v>
      </c>
      <c r="S26" s="55">
        <v>13.93732970027248</v>
      </c>
      <c r="U26" s="48" t="s">
        <v>46</v>
      </c>
      <c r="V26" s="54">
        <v>2.2466614296936371</v>
      </c>
      <c r="W26" s="54">
        <v>29.134110787172013</v>
      </c>
      <c r="X26" s="54">
        <v>119.38461538461539</v>
      </c>
      <c r="Y26" s="54">
        <v>2.8125</v>
      </c>
      <c r="Z26" s="54">
        <v>10.060301507537689</v>
      </c>
      <c r="AA26" s="74">
        <v>11.209771640998406</v>
      </c>
      <c r="AB26" s="54">
        <v>691.83333333333337</v>
      </c>
      <c r="AC26" s="55">
        <v>13.371625198517734</v>
      </c>
      <c r="AE26" s="48" t="s">
        <v>46</v>
      </c>
      <c r="AF26" s="54">
        <v>2.1953418482344103</v>
      </c>
      <c r="AG26" s="54">
        <v>30.598187311178247</v>
      </c>
      <c r="AH26" s="54">
        <v>121.46428571428571</v>
      </c>
      <c r="AI26" s="54">
        <v>2.4375</v>
      </c>
      <c r="AJ26" s="54">
        <v>9.5051546391752577</v>
      </c>
      <c r="AK26" s="74">
        <v>11.273340248962656</v>
      </c>
      <c r="AL26" s="54">
        <v>631</v>
      </c>
      <c r="AM26" s="55">
        <v>13.515245478036176</v>
      </c>
      <c r="AO26" s="43" t="s">
        <v>46</v>
      </c>
      <c r="AP26" s="252">
        <v>2.2206461780929865</v>
      </c>
      <c r="AQ26" s="252">
        <v>30.696969696969695</v>
      </c>
      <c r="AR26" s="252">
        <v>117.96296296296296</v>
      </c>
      <c r="AS26" s="252">
        <v>2.3125</v>
      </c>
      <c r="AT26" s="252">
        <v>9.7821229050279328</v>
      </c>
      <c r="AU26" s="256">
        <v>11.420995670995671</v>
      </c>
      <c r="AV26" s="252">
        <v>647.44444444444446</v>
      </c>
      <c r="AW26" s="253">
        <v>14.503500269251481</v>
      </c>
    </row>
    <row r="27" spans="1:49" s="9" customFormat="1" ht="12.75" x14ac:dyDescent="0.2">
      <c r="A27" s="48" t="s">
        <v>47</v>
      </c>
      <c r="B27" s="54">
        <v>2.1413881748071981</v>
      </c>
      <c r="C27" s="54">
        <v>21.8</v>
      </c>
      <c r="D27" s="54">
        <v>216.61538461538461</v>
      </c>
      <c r="E27" s="54">
        <v>1</v>
      </c>
      <c r="F27" s="54">
        <v>10.65</v>
      </c>
      <c r="G27" s="70">
        <v>10.706004140786749</v>
      </c>
      <c r="H27" s="54">
        <v>678</v>
      </c>
      <c r="I27" s="55">
        <v>14.825102880658436</v>
      </c>
      <c r="K27" s="48" t="s">
        <v>47</v>
      </c>
      <c r="L27" s="54">
        <v>2.1047381546134662</v>
      </c>
      <c r="M27" s="54">
        <v>21.622950819672131</v>
      </c>
      <c r="N27" s="54">
        <v>200.8</v>
      </c>
      <c r="O27" s="54">
        <v>0</v>
      </c>
      <c r="P27" s="54">
        <v>7.4545454545454541</v>
      </c>
      <c r="Q27" s="70">
        <v>8.7465346534653463</v>
      </c>
      <c r="R27" s="54">
        <v>549.75</v>
      </c>
      <c r="S27" s="55">
        <v>12.99803536345776</v>
      </c>
      <c r="U27" s="48" t="s">
        <v>47</v>
      </c>
      <c r="V27" s="54">
        <v>2.0197530864197533</v>
      </c>
      <c r="W27" s="54">
        <v>20.793650793650794</v>
      </c>
      <c r="X27" s="54">
        <v>236.42857142857142</v>
      </c>
      <c r="Y27" s="54">
        <v>1</v>
      </c>
      <c r="Z27" s="54">
        <v>7.3571428571428568</v>
      </c>
      <c r="AA27" s="74">
        <v>7.916666666666667</v>
      </c>
      <c r="AB27" s="54">
        <v>530.75</v>
      </c>
      <c r="AC27" s="55">
        <v>12.033464566929133</v>
      </c>
      <c r="AE27" s="48" t="s">
        <v>47</v>
      </c>
      <c r="AF27" s="54">
        <v>2.0168269230769229</v>
      </c>
      <c r="AG27" s="54">
        <v>21.2</v>
      </c>
      <c r="AH27" s="54">
        <v>206</v>
      </c>
      <c r="AI27" s="54">
        <v>1</v>
      </c>
      <c r="AJ27" s="54">
        <v>6.0357142857142856</v>
      </c>
      <c r="AK27" s="74">
        <v>8.4291262135922338</v>
      </c>
      <c r="AL27" s="54">
        <v>633</v>
      </c>
      <c r="AM27" s="55">
        <v>12.046332046332047</v>
      </c>
      <c r="AO27" s="43" t="s">
        <v>47</v>
      </c>
      <c r="AP27" s="252">
        <v>2.0396039603960396</v>
      </c>
      <c r="AQ27" s="252">
        <v>19.03846153846154</v>
      </c>
      <c r="AR27" s="252">
        <v>154.84615384615384</v>
      </c>
      <c r="AS27" s="252">
        <v>1</v>
      </c>
      <c r="AT27" s="252">
        <v>6.5384615384615383</v>
      </c>
      <c r="AU27" s="256">
        <v>8.060483870967742</v>
      </c>
      <c r="AV27" s="252">
        <v>627.33333333333337</v>
      </c>
      <c r="AW27" s="253">
        <v>11.783567134268537</v>
      </c>
    </row>
    <row r="28" spans="1:49" s="9" customFormat="1" ht="12.75" x14ac:dyDescent="0.2">
      <c r="A28" s="48" t="s">
        <v>48</v>
      </c>
      <c r="B28" s="54">
        <v>2.125</v>
      </c>
      <c r="C28" s="54">
        <v>33.852941176470587</v>
      </c>
      <c r="D28" s="54">
        <v>128</v>
      </c>
      <c r="E28" s="54">
        <v>0</v>
      </c>
      <c r="F28" s="54">
        <v>7.8571428571428568</v>
      </c>
      <c r="G28" s="70">
        <v>22.090579710144926</v>
      </c>
      <c r="H28" s="54">
        <v>567</v>
      </c>
      <c r="I28" s="55">
        <v>39.298245614035089</v>
      </c>
      <c r="K28" s="48" t="s">
        <v>48</v>
      </c>
      <c r="L28" s="54">
        <v>2.2077922077922079</v>
      </c>
      <c r="M28" s="54">
        <v>26.844827586206897</v>
      </c>
      <c r="N28" s="54">
        <v>130.69565217391303</v>
      </c>
      <c r="O28" s="54">
        <v>0</v>
      </c>
      <c r="P28" s="54">
        <v>6</v>
      </c>
      <c r="Q28" s="70">
        <v>20.141700404858298</v>
      </c>
      <c r="R28" s="54">
        <v>504.3</v>
      </c>
      <c r="S28" s="55">
        <v>38.980544747081709</v>
      </c>
      <c r="U28" s="48" t="s">
        <v>48</v>
      </c>
      <c r="V28" s="54">
        <v>2.0284090909090908</v>
      </c>
      <c r="W28" s="54">
        <v>36.134328358208954</v>
      </c>
      <c r="X28" s="54">
        <v>107.66666666666667</v>
      </c>
      <c r="Y28" s="54">
        <v>0</v>
      </c>
      <c r="Z28" s="54">
        <v>7.8125</v>
      </c>
      <c r="AA28" s="74">
        <v>18.442857142857143</v>
      </c>
      <c r="AB28" s="54">
        <v>500.66666666666669</v>
      </c>
      <c r="AC28" s="55">
        <v>33.460207612456749</v>
      </c>
      <c r="AE28" s="48" t="s">
        <v>48</v>
      </c>
      <c r="AF28" s="54">
        <v>2.0769230769230771</v>
      </c>
      <c r="AG28" s="54">
        <v>35.741935483870968</v>
      </c>
      <c r="AH28" s="54">
        <v>113.04545454545455</v>
      </c>
      <c r="AI28" s="54">
        <v>0</v>
      </c>
      <c r="AJ28" s="54">
        <v>6.666666666666667</v>
      </c>
      <c r="AK28" s="74">
        <v>17.714285714285715</v>
      </c>
      <c r="AL28" s="54">
        <v>508.45454545454544</v>
      </c>
      <c r="AM28" s="55">
        <v>35.413114754098359</v>
      </c>
      <c r="AO28" s="43" t="s">
        <v>48</v>
      </c>
      <c r="AP28" s="252">
        <v>2.0561797752808988</v>
      </c>
      <c r="AQ28" s="252">
        <v>35.333333333333336</v>
      </c>
      <c r="AR28" s="252">
        <v>112.34782608695652</v>
      </c>
      <c r="AS28" s="252">
        <v>0</v>
      </c>
      <c r="AT28" s="252">
        <v>7.1538461538461542</v>
      </c>
      <c r="AU28" s="256">
        <v>18.660516605166052</v>
      </c>
      <c r="AV28" s="252">
        <v>435.11111111111109</v>
      </c>
      <c r="AW28" s="253">
        <v>32.046428571428571</v>
      </c>
    </row>
    <row r="29" spans="1:49" s="9" customFormat="1" ht="12.75" x14ac:dyDescent="0.2">
      <c r="A29" s="48" t="s">
        <v>49</v>
      </c>
      <c r="B29" s="54">
        <v>2.5648854961832059</v>
      </c>
      <c r="C29" s="54">
        <v>33.444444444444443</v>
      </c>
      <c r="D29" s="54">
        <v>171.2258064516129</v>
      </c>
      <c r="E29" s="54">
        <v>1</v>
      </c>
      <c r="F29" s="54">
        <v>13.888888888888889</v>
      </c>
      <c r="G29" s="70">
        <v>19.186666666666667</v>
      </c>
      <c r="H29" s="54">
        <v>195</v>
      </c>
      <c r="I29" s="55">
        <v>19.770764119601328</v>
      </c>
      <c r="K29" s="48" t="s">
        <v>49</v>
      </c>
      <c r="L29" s="54">
        <v>2.4435695538057742</v>
      </c>
      <c r="M29" s="54">
        <v>30.756097560975611</v>
      </c>
      <c r="N29" s="54">
        <v>135.43333333333334</v>
      </c>
      <c r="O29" s="54">
        <v>1</v>
      </c>
      <c r="P29" s="54">
        <v>7.88</v>
      </c>
      <c r="Q29" s="70">
        <v>15.973309608540925</v>
      </c>
      <c r="R29" s="54">
        <v>405.25</v>
      </c>
      <c r="S29" s="55">
        <v>18.724381625441698</v>
      </c>
      <c r="U29" s="48" t="s">
        <v>49</v>
      </c>
      <c r="V29" s="54">
        <v>2.2620689655172415</v>
      </c>
      <c r="W29" s="54">
        <v>29.741666666666667</v>
      </c>
      <c r="X29" s="54">
        <v>134.7741935483871</v>
      </c>
      <c r="Y29" s="54">
        <v>0</v>
      </c>
      <c r="Z29" s="54">
        <v>7.7142857142857144</v>
      </c>
      <c r="AA29" s="74">
        <v>14.52435064935065</v>
      </c>
      <c r="AB29" s="54">
        <v>458</v>
      </c>
      <c r="AC29" s="55">
        <v>16.673667205169629</v>
      </c>
      <c r="AE29" s="48" t="s">
        <v>49</v>
      </c>
      <c r="AF29" s="54">
        <v>2.4377880184331797</v>
      </c>
      <c r="AG29" s="54">
        <v>32.513043478260869</v>
      </c>
      <c r="AH29" s="54">
        <v>153.06666666666666</v>
      </c>
      <c r="AI29" s="54">
        <v>0</v>
      </c>
      <c r="AJ29" s="54">
        <v>7.7142857142857144</v>
      </c>
      <c r="AK29" s="74">
        <v>15.745901639344263</v>
      </c>
      <c r="AL29" s="54">
        <v>644.5</v>
      </c>
      <c r="AM29" s="55">
        <v>17.800653594771241</v>
      </c>
      <c r="AO29" s="43" t="s">
        <v>49</v>
      </c>
      <c r="AP29" s="252">
        <v>2.4114832535885169</v>
      </c>
      <c r="AQ29" s="252">
        <v>34.087719298245617</v>
      </c>
      <c r="AR29" s="252">
        <v>145.81481481481481</v>
      </c>
      <c r="AS29" s="252">
        <v>0</v>
      </c>
      <c r="AT29" s="252">
        <v>7.08</v>
      </c>
      <c r="AU29" s="256">
        <v>15.372013651877133</v>
      </c>
      <c r="AV29" s="252">
        <v>563.66666666666663</v>
      </c>
      <c r="AW29" s="253">
        <v>18.164685908319186</v>
      </c>
    </row>
    <row r="30" spans="1:49" s="9" customFormat="1" ht="12.75" x14ac:dyDescent="0.2">
      <c r="A30" s="48" t="s">
        <v>50</v>
      </c>
      <c r="B30" s="54">
        <v>1.7924528301886793</v>
      </c>
      <c r="C30" s="54">
        <v>37.10526315789474</v>
      </c>
      <c r="D30" s="54">
        <v>182.4</v>
      </c>
      <c r="E30" s="54">
        <v>0</v>
      </c>
      <c r="F30" s="54">
        <v>4.75</v>
      </c>
      <c r="G30" s="70">
        <v>21.37037037037037</v>
      </c>
      <c r="H30" s="54">
        <v>761.33333333333337</v>
      </c>
      <c r="I30" s="55">
        <v>47.797619047619051</v>
      </c>
      <c r="K30" s="48" t="s">
        <v>50</v>
      </c>
      <c r="L30" s="54">
        <v>1.6938775510204083</v>
      </c>
      <c r="M30" s="54">
        <v>37</v>
      </c>
      <c r="N30" s="54">
        <v>99</v>
      </c>
      <c r="O30" s="54">
        <v>0</v>
      </c>
      <c r="P30" s="54">
        <v>13</v>
      </c>
      <c r="Q30" s="70">
        <v>17.535211267605632</v>
      </c>
      <c r="R30" s="54">
        <v>650</v>
      </c>
      <c r="S30" s="55">
        <v>43.175675675675677</v>
      </c>
      <c r="U30" s="48" t="s">
        <v>50</v>
      </c>
      <c r="V30" s="54">
        <v>1.3559322033898304</v>
      </c>
      <c r="W30" s="54">
        <v>43.764705882352942</v>
      </c>
      <c r="X30" s="54">
        <v>67.5</v>
      </c>
      <c r="Y30" s="54">
        <v>0</v>
      </c>
      <c r="Z30" s="54">
        <v>5</v>
      </c>
      <c r="AA30" s="74">
        <v>13.361445783132529</v>
      </c>
      <c r="AB30" s="54">
        <v>633.33333333333337</v>
      </c>
      <c r="AC30" s="55">
        <v>34.988372093023258</v>
      </c>
      <c r="AE30" s="48" t="s">
        <v>50</v>
      </c>
      <c r="AF30" s="54">
        <v>1.6290322580645162</v>
      </c>
      <c r="AG30" s="54">
        <v>35.333333333333336</v>
      </c>
      <c r="AH30" s="54">
        <v>65.5</v>
      </c>
      <c r="AI30" s="54">
        <v>0</v>
      </c>
      <c r="AJ30" s="54">
        <v>5.75</v>
      </c>
      <c r="AK30" s="74">
        <v>11.613636363636363</v>
      </c>
      <c r="AL30" s="54">
        <v>637.33333333333337</v>
      </c>
      <c r="AM30" s="55">
        <v>32.241758241758241</v>
      </c>
      <c r="AO30" s="43" t="s">
        <v>50</v>
      </c>
      <c r="AP30" s="252">
        <v>1.9230769230769231</v>
      </c>
      <c r="AQ30" s="252">
        <v>31.523809523809526</v>
      </c>
      <c r="AR30" s="252">
        <v>68</v>
      </c>
      <c r="AS30" s="252">
        <v>0</v>
      </c>
      <c r="AT30" s="252">
        <v>7.333333333333333</v>
      </c>
      <c r="AU30" s="256">
        <v>11.794871794871796</v>
      </c>
      <c r="AV30" s="252">
        <v>682.33333333333337</v>
      </c>
      <c r="AW30" s="253">
        <v>36.629629629629626</v>
      </c>
    </row>
    <row r="31" spans="1:49" s="9" customFormat="1" ht="12.75" x14ac:dyDescent="0.2">
      <c r="A31" s="48" t="s">
        <v>51</v>
      </c>
      <c r="B31" s="54">
        <v>2.088888888888889</v>
      </c>
      <c r="C31" s="54">
        <v>35.422535211267608</v>
      </c>
      <c r="D31" s="54">
        <v>141.25</v>
      </c>
      <c r="E31" s="54">
        <v>0</v>
      </c>
      <c r="F31" s="54">
        <v>18.600000000000001</v>
      </c>
      <c r="G31" s="70">
        <v>15.583333333333334</v>
      </c>
      <c r="H31" s="54">
        <v>1480.4285714285713</v>
      </c>
      <c r="I31" s="55">
        <v>53.420664206642066</v>
      </c>
      <c r="K31" s="48" t="s">
        <v>51</v>
      </c>
      <c r="L31" s="54">
        <v>2.052910052910053</v>
      </c>
      <c r="M31" s="54">
        <v>33.638888888888886</v>
      </c>
      <c r="N31" s="54">
        <v>135.69999999999999</v>
      </c>
      <c r="O31" s="54">
        <v>0</v>
      </c>
      <c r="P31" s="54">
        <v>14.666666666666666</v>
      </c>
      <c r="Q31" s="70">
        <v>15.305755395683454</v>
      </c>
      <c r="R31" s="54">
        <v>1450.5714285714287</v>
      </c>
      <c r="S31" s="55">
        <v>50.557894736842108</v>
      </c>
      <c r="U31" s="48" t="s">
        <v>51</v>
      </c>
      <c r="V31" s="54">
        <v>1.96</v>
      </c>
      <c r="W31" s="54">
        <v>34.363636363636367</v>
      </c>
      <c r="X31" s="54">
        <v>143.88888888888889</v>
      </c>
      <c r="Y31" s="54">
        <v>0.33333333333333331</v>
      </c>
      <c r="Z31" s="54">
        <v>6.5</v>
      </c>
      <c r="AA31" s="74">
        <v>14.120567375886525</v>
      </c>
      <c r="AB31" s="54">
        <v>1399.1428571428571</v>
      </c>
      <c r="AC31" s="55">
        <v>47.667820069204154</v>
      </c>
      <c r="AE31" s="48" t="s">
        <v>51</v>
      </c>
      <c r="AF31" s="54">
        <v>1.8738317757009346</v>
      </c>
      <c r="AG31" s="54">
        <v>63.661290322580648</v>
      </c>
      <c r="AH31" s="54">
        <v>161</v>
      </c>
      <c r="AI31" s="54">
        <v>0.33333333333333331</v>
      </c>
      <c r="AJ31" s="54">
        <v>7.75</v>
      </c>
      <c r="AK31" s="74">
        <v>19.477663230240548</v>
      </c>
      <c r="AL31" s="54">
        <v>1251</v>
      </c>
      <c r="AM31" s="55">
        <v>44.35690235690236</v>
      </c>
      <c r="AO31" s="43" t="s">
        <v>51</v>
      </c>
      <c r="AP31" s="252">
        <v>1.6</v>
      </c>
      <c r="AQ31" s="252">
        <v>31.627118644067796</v>
      </c>
      <c r="AR31" s="252">
        <v>160.25</v>
      </c>
      <c r="AS31" s="252">
        <v>2</v>
      </c>
      <c r="AT31" s="252">
        <v>9.6666666666666661</v>
      </c>
      <c r="AU31" s="256">
        <v>13.124060150375939</v>
      </c>
      <c r="AV31" s="252">
        <v>1183.4285714285713</v>
      </c>
      <c r="AW31" s="253">
        <v>43.131868131868131</v>
      </c>
    </row>
    <row r="32" spans="1:49" s="9" customFormat="1" ht="12.75" x14ac:dyDescent="0.2">
      <c r="A32" s="48" t="s">
        <v>52</v>
      </c>
      <c r="B32" s="54">
        <v>2.2773333333333334</v>
      </c>
      <c r="C32" s="54">
        <v>35.256097560975611</v>
      </c>
      <c r="D32" s="54">
        <v>216</v>
      </c>
      <c r="E32" s="54">
        <v>1.6</v>
      </c>
      <c r="F32" s="54">
        <v>16.181818181818183</v>
      </c>
      <c r="G32" s="70">
        <v>17.511857707509883</v>
      </c>
      <c r="H32" s="54">
        <v>661</v>
      </c>
      <c r="I32" s="55">
        <v>22.558823529411764</v>
      </c>
      <c r="K32" s="48" t="s">
        <v>52</v>
      </c>
      <c r="L32" s="54">
        <v>2.1055045871559632</v>
      </c>
      <c r="M32" s="54">
        <v>33.385542168674696</v>
      </c>
      <c r="N32" s="54">
        <v>164.60869565217391</v>
      </c>
      <c r="O32" s="54">
        <v>1.4</v>
      </c>
      <c r="P32" s="54">
        <v>11.05</v>
      </c>
      <c r="Q32" s="70">
        <v>13.585537918871252</v>
      </c>
      <c r="R32" s="54">
        <v>619.25</v>
      </c>
      <c r="S32" s="55">
        <v>17.828371278458842</v>
      </c>
      <c r="U32" s="48" t="s">
        <v>52</v>
      </c>
      <c r="V32" s="54">
        <v>2.1714285714285713</v>
      </c>
      <c r="W32" s="54">
        <v>30.466666666666665</v>
      </c>
      <c r="X32" s="54">
        <v>171.72727272727272</v>
      </c>
      <c r="Y32" s="54">
        <v>1.3333333333333333</v>
      </c>
      <c r="Z32" s="54">
        <v>10.653846153846153</v>
      </c>
      <c r="AA32" s="74">
        <v>12.561643835616438</v>
      </c>
      <c r="AB32" s="54">
        <v>682.33333333333337</v>
      </c>
      <c r="AC32" s="55">
        <v>15.984667802385008</v>
      </c>
      <c r="AE32" s="48" t="s">
        <v>52</v>
      </c>
      <c r="AF32" s="54">
        <v>1.9170212765957446</v>
      </c>
      <c r="AG32" s="54">
        <v>29.036144578313252</v>
      </c>
      <c r="AH32" s="54">
        <v>175.90909090909091</v>
      </c>
      <c r="AI32" s="54">
        <v>1.375</v>
      </c>
      <c r="AJ32" s="54">
        <v>12.304347826086957</v>
      </c>
      <c r="AK32" s="74">
        <v>12.334983498349835</v>
      </c>
      <c r="AL32" s="54">
        <v>668</v>
      </c>
      <c r="AM32" s="55">
        <v>15.564860426929393</v>
      </c>
      <c r="AO32" s="43" t="s">
        <v>52</v>
      </c>
      <c r="AP32" s="252">
        <v>1.9170403587443947</v>
      </c>
      <c r="AQ32" s="252">
        <v>29.738636363636363</v>
      </c>
      <c r="AR32" s="252">
        <v>181.84210526315789</v>
      </c>
      <c r="AS32" s="252">
        <v>1.1666666666666667</v>
      </c>
      <c r="AT32" s="252">
        <v>11.761904761904763</v>
      </c>
      <c r="AU32" s="256">
        <v>12.38103448275862</v>
      </c>
      <c r="AV32" s="252">
        <v>618.66666666666663</v>
      </c>
      <c r="AW32" s="253">
        <v>15.500857632933105</v>
      </c>
    </row>
    <row r="33" spans="1:49" s="9" customFormat="1" ht="12.75" x14ac:dyDescent="0.2">
      <c r="A33" s="48" t="s">
        <v>53</v>
      </c>
      <c r="B33" s="54">
        <v>1.8851063829787233</v>
      </c>
      <c r="C33" s="54">
        <v>21.4</v>
      </c>
      <c r="D33" s="54">
        <v>87.25</v>
      </c>
      <c r="E33" s="54">
        <v>0</v>
      </c>
      <c r="F33" s="54">
        <v>11.7</v>
      </c>
      <c r="G33" s="70">
        <v>5.7517241379310349</v>
      </c>
      <c r="H33" s="54">
        <v>0</v>
      </c>
      <c r="I33" s="55">
        <v>5.7517241379310349</v>
      </c>
      <c r="K33" s="48" t="s">
        <v>53</v>
      </c>
      <c r="L33" s="54">
        <v>1.9782608695652173</v>
      </c>
      <c r="M33" s="54">
        <v>21.736842105263158</v>
      </c>
      <c r="N33" s="54">
        <v>89.5</v>
      </c>
      <c r="O33" s="54">
        <v>0</v>
      </c>
      <c r="P33" s="54">
        <v>8.2307692307692299</v>
      </c>
      <c r="Q33" s="70">
        <v>6.1973244147157187</v>
      </c>
      <c r="R33" s="54">
        <v>0</v>
      </c>
      <c r="S33" s="55">
        <v>6.1973244147157187</v>
      </c>
      <c r="U33" s="48" t="s">
        <v>53</v>
      </c>
      <c r="V33" s="54">
        <v>1.8506224066390042</v>
      </c>
      <c r="W33" s="54">
        <v>21.45945945945946</v>
      </c>
      <c r="X33" s="54">
        <v>77.2</v>
      </c>
      <c r="Y33" s="54">
        <v>0</v>
      </c>
      <c r="Z33" s="54">
        <v>11.071428571428571</v>
      </c>
      <c r="AA33" s="74">
        <v>6.1853035143769972</v>
      </c>
      <c r="AB33" s="54">
        <v>0</v>
      </c>
      <c r="AC33" s="55">
        <v>6.1853035143769972</v>
      </c>
      <c r="AE33" s="48" t="s">
        <v>53</v>
      </c>
      <c r="AF33" s="54">
        <v>1.9890109890109891</v>
      </c>
      <c r="AG33" s="54">
        <v>21.128205128205128</v>
      </c>
      <c r="AH33" s="54">
        <v>91.5</v>
      </c>
      <c r="AI33" s="54">
        <v>0.2</v>
      </c>
      <c r="AJ33" s="54">
        <v>11.857142857142858</v>
      </c>
      <c r="AK33" s="74">
        <v>5.9197707736389686</v>
      </c>
      <c r="AL33" s="54">
        <v>0</v>
      </c>
      <c r="AM33" s="55">
        <v>5.9197707736389686</v>
      </c>
      <c r="AO33" s="43" t="s">
        <v>53</v>
      </c>
      <c r="AP33" s="252">
        <v>2.0115830115830118</v>
      </c>
      <c r="AQ33" s="252">
        <v>23.047619047619047</v>
      </c>
      <c r="AR33" s="252">
        <v>125</v>
      </c>
      <c r="AS33" s="252">
        <v>0.5</v>
      </c>
      <c r="AT33" s="252">
        <v>12.952380952380953</v>
      </c>
      <c r="AU33" s="256">
        <v>6.4622356495468276</v>
      </c>
      <c r="AV33" s="252">
        <v>0</v>
      </c>
      <c r="AW33" s="253">
        <v>6.4622356495468276</v>
      </c>
    </row>
    <row r="34" spans="1:49" s="9" customFormat="1" ht="12.75" x14ac:dyDescent="0.2">
      <c r="A34" s="48" t="s">
        <v>54</v>
      </c>
      <c r="B34" s="54">
        <v>2.2141372141372142</v>
      </c>
      <c r="C34" s="54">
        <v>23.508196721311474</v>
      </c>
      <c r="D34" s="54">
        <v>218.41666666666666</v>
      </c>
      <c r="E34" s="54">
        <v>0</v>
      </c>
      <c r="F34" s="54">
        <v>6.416666666666667</v>
      </c>
      <c r="G34" s="70">
        <v>9.0694915254237287</v>
      </c>
      <c r="H34" s="54">
        <v>996.5</v>
      </c>
      <c r="I34" s="55">
        <v>12.405405405405405</v>
      </c>
      <c r="K34" s="48" t="s">
        <v>54</v>
      </c>
      <c r="L34" s="54">
        <v>2.0565110565110567</v>
      </c>
      <c r="M34" s="54">
        <v>23.09090909090909</v>
      </c>
      <c r="N34" s="54">
        <v>219.27272727272728</v>
      </c>
      <c r="O34" s="54">
        <v>0</v>
      </c>
      <c r="P34" s="54">
        <v>11.777777777777779</v>
      </c>
      <c r="Q34" s="70">
        <v>9.5954356846473026</v>
      </c>
      <c r="R34" s="54">
        <v>704</v>
      </c>
      <c r="S34" s="55">
        <v>13.890721649484536</v>
      </c>
      <c r="U34" s="48" t="s">
        <v>54</v>
      </c>
      <c r="V34" s="54">
        <v>1.9641509433962263</v>
      </c>
      <c r="W34" s="54">
        <v>22.515151515151516</v>
      </c>
      <c r="X34" s="54">
        <v>188.16666666666666</v>
      </c>
      <c r="Y34" s="54">
        <v>0</v>
      </c>
      <c r="Z34" s="54">
        <v>6.6</v>
      </c>
      <c r="AA34" s="74">
        <v>7.791666666666667</v>
      </c>
      <c r="AB34" s="54">
        <v>854.5</v>
      </c>
      <c r="AC34" s="55">
        <v>10.396923076923077</v>
      </c>
      <c r="AE34" s="48" t="s">
        <v>54</v>
      </c>
      <c r="AF34" s="54">
        <v>2.0088495575221237</v>
      </c>
      <c r="AG34" s="54">
        <v>24.75</v>
      </c>
      <c r="AH34" s="54">
        <v>203.22222222222223</v>
      </c>
      <c r="AI34" s="54">
        <v>0</v>
      </c>
      <c r="AJ34" s="54">
        <v>6.4137931034482758</v>
      </c>
      <c r="AK34" s="74">
        <v>7.0974512743628182</v>
      </c>
      <c r="AL34" s="54">
        <v>831.5</v>
      </c>
      <c r="AM34" s="55">
        <v>9.5620328849028393</v>
      </c>
      <c r="AO34" s="43" t="s">
        <v>54</v>
      </c>
      <c r="AP34" s="252">
        <v>2.037102473498233</v>
      </c>
      <c r="AQ34" s="252">
        <v>20.510204081632654</v>
      </c>
      <c r="AR34" s="252">
        <v>151</v>
      </c>
      <c r="AS34" s="252">
        <v>1</v>
      </c>
      <c r="AT34" s="252">
        <v>5.9090909090909092</v>
      </c>
      <c r="AU34" s="256">
        <v>6.3092307692307692</v>
      </c>
      <c r="AV34" s="252">
        <v>1179</v>
      </c>
      <c r="AW34" s="253">
        <v>8.1105990783410142</v>
      </c>
    </row>
    <row r="35" spans="1:49" s="9" customFormat="1" ht="12.75" x14ac:dyDescent="0.2">
      <c r="A35" s="48" t="s">
        <v>55</v>
      </c>
      <c r="B35" s="54">
        <v>0.97058823529411764</v>
      </c>
      <c r="C35" s="54">
        <v>33.518518518518519</v>
      </c>
      <c r="D35" s="54">
        <v>85</v>
      </c>
      <c r="E35" s="54">
        <v>0</v>
      </c>
      <c r="F35" s="54">
        <v>4</v>
      </c>
      <c r="G35" s="70">
        <v>15.636986301369863</v>
      </c>
      <c r="H35" s="54">
        <v>1779.25</v>
      </c>
      <c r="I35" s="55">
        <v>107.25324675324676</v>
      </c>
      <c r="K35" s="48" t="s">
        <v>55</v>
      </c>
      <c r="L35" s="54">
        <v>1.0074074074074073</v>
      </c>
      <c r="M35" s="54">
        <v>24.451612903225808</v>
      </c>
      <c r="N35" s="54">
        <v>82.333333333333329</v>
      </c>
      <c r="O35" s="54">
        <v>0</v>
      </c>
      <c r="P35" s="54">
        <v>0</v>
      </c>
      <c r="Q35" s="70">
        <v>11.697802197802197</v>
      </c>
      <c r="R35" s="54">
        <v>1582.8888888888889</v>
      </c>
      <c r="S35" s="55">
        <v>85.732984293193724</v>
      </c>
      <c r="U35" s="48" t="s">
        <v>55</v>
      </c>
      <c r="V35" s="54">
        <v>0.74384236453201968</v>
      </c>
      <c r="W35" s="54">
        <v>22.333333333333332</v>
      </c>
      <c r="X35" s="54">
        <v>74.8125</v>
      </c>
      <c r="Y35" s="54">
        <v>0</v>
      </c>
      <c r="Z35" s="54">
        <v>4</v>
      </c>
      <c r="AA35" s="74">
        <v>8.3720930232558146</v>
      </c>
      <c r="AB35" s="54">
        <v>1568.7777777777778</v>
      </c>
      <c r="AC35" s="55">
        <v>60.970037453183522</v>
      </c>
      <c r="AE35" s="48" t="s">
        <v>55</v>
      </c>
      <c r="AF35" s="54">
        <v>0.54461538461538461</v>
      </c>
      <c r="AG35" s="54">
        <v>22.277777777777779</v>
      </c>
      <c r="AH35" s="54">
        <v>77.2</v>
      </c>
      <c r="AI35" s="54">
        <v>0</v>
      </c>
      <c r="AJ35" s="54">
        <v>0</v>
      </c>
      <c r="AK35" s="74">
        <v>5.6684350132625996</v>
      </c>
      <c r="AL35" s="54">
        <v>1279.2727272727273</v>
      </c>
      <c r="AM35" s="55">
        <v>41.77577319587629</v>
      </c>
      <c r="AO35" s="43" t="s">
        <v>55</v>
      </c>
      <c r="AP35" s="252">
        <v>0.51778656126482214</v>
      </c>
      <c r="AQ35" s="252">
        <v>24.638888888888889</v>
      </c>
      <c r="AR35" s="252">
        <v>87.909090909090907</v>
      </c>
      <c r="AS35" s="252">
        <v>0</v>
      </c>
      <c r="AT35" s="252">
        <v>0</v>
      </c>
      <c r="AU35" s="256">
        <v>3.8126126126126128</v>
      </c>
      <c r="AV35" s="252">
        <v>1154.8333333333333</v>
      </c>
      <c r="AW35" s="253">
        <v>28.172839506172838</v>
      </c>
    </row>
    <row r="36" spans="1:49" s="9" customFormat="1" ht="12.75" x14ac:dyDescent="0.2">
      <c r="A36" s="48" t="s">
        <v>56</v>
      </c>
      <c r="B36" s="54">
        <v>2.8571428571428572</v>
      </c>
      <c r="C36" s="54">
        <v>33</v>
      </c>
      <c r="D36" s="54">
        <v>120.23809523809524</v>
      </c>
      <c r="E36" s="54">
        <v>0</v>
      </c>
      <c r="F36" s="54">
        <v>0</v>
      </c>
      <c r="G36" s="70">
        <v>59.823008849557525</v>
      </c>
      <c r="H36" s="54">
        <v>295.42857142857144</v>
      </c>
      <c r="I36" s="55">
        <v>73.566666666666663</v>
      </c>
      <c r="K36" s="48" t="s">
        <v>56</v>
      </c>
      <c r="L36" s="54">
        <v>3.4444444444444446</v>
      </c>
      <c r="M36" s="54">
        <v>33.130434782608695</v>
      </c>
      <c r="N36" s="54">
        <v>118.15909090909091</v>
      </c>
      <c r="O36" s="54">
        <v>0</v>
      </c>
      <c r="P36" s="54">
        <v>0</v>
      </c>
      <c r="Q36" s="70">
        <v>62.824074074074076</v>
      </c>
      <c r="R36" s="54">
        <v>289.42857142857144</v>
      </c>
      <c r="S36" s="55">
        <v>76.617391304347819</v>
      </c>
      <c r="U36" s="48" t="s">
        <v>56</v>
      </c>
      <c r="V36" s="54">
        <v>3.3333333333333335</v>
      </c>
      <c r="W36" s="54">
        <v>30.630434782608695</v>
      </c>
      <c r="X36" s="54">
        <v>110.55319148936171</v>
      </c>
      <c r="Y36" s="54">
        <v>0</v>
      </c>
      <c r="Z36" s="54">
        <v>0</v>
      </c>
      <c r="AA36" s="74">
        <v>58.55263157894737</v>
      </c>
      <c r="AB36" s="54">
        <v>276.28571428571428</v>
      </c>
      <c r="AC36" s="55">
        <v>71.148760330578511</v>
      </c>
      <c r="AE36" s="48" t="s">
        <v>56</v>
      </c>
      <c r="AF36" s="54">
        <v>3.3461538461538463</v>
      </c>
      <c r="AG36" s="54">
        <v>32.734693877551024</v>
      </c>
      <c r="AH36" s="54">
        <v>113</v>
      </c>
      <c r="AI36" s="54">
        <v>0</v>
      </c>
      <c r="AJ36" s="54">
        <v>0</v>
      </c>
      <c r="AK36" s="74">
        <v>56.466666666666669</v>
      </c>
      <c r="AL36" s="54">
        <v>272.71428571428572</v>
      </c>
      <c r="AM36" s="55">
        <v>68.385826771653541</v>
      </c>
      <c r="AO36" s="43" t="s">
        <v>56</v>
      </c>
      <c r="AP36" s="252">
        <v>3.4347826086956523</v>
      </c>
      <c r="AQ36" s="252">
        <v>32.127659574468083</v>
      </c>
      <c r="AR36" s="252">
        <v>112.69565217391305</v>
      </c>
      <c r="AS36" s="252">
        <v>0</v>
      </c>
      <c r="AT36" s="252">
        <v>0</v>
      </c>
      <c r="AU36" s="256">
        <v>58.387931034482762</v>
      </c>
      <c r="AV36" s="252">
        <v>282.5</v>
      </c>
      <c r="AW36" s="253">
        <v>69.409836065573771</v>
      </c>
    </row>
    <row r="37" spans="1:49" s="9" customFormat="1" ht="12.75" x14ac:dyDescent="0.2">
      <c r="A37" s="48" t="s">
        <v>57</v>
      </c>
      <c r="B37" s="54">
        <v>4</v>
      </c>
      <c r="C37" s="54">
        <v>32.6</v>
      </c>
      <c r="D37" s="54">
        <v>0</v>
      </c>
      <c r="E37" s="54">
        <v>1</v>
      </c>
      <c r="F37" s="54">
        <v>0</v>
      </c>
      <c r="G37" s="70">
        <v>11.777777777777779</v>
      </c>
      <c r="H37" s="54">
        <v>0</v>
      </c>
      <c r="I37" s="55">
        <v>11.777777777777779</v>
      </c>
      <c r="K37" s="48" t="s">
        <v>57</v>
      </c>
      <c r="L37" s="54">
        <v>3.0769230769230771</v>
      </c>
      <c r="M37" s="54">
        <v>26.4</v>
      </c>
      <c r="N37" s="54">
        <v>60</v>
      </c>
      <c r="O37" s="54">
        <v>0</v>
      </c>
      <c r="P37" s="54">
        <v>0</v>
      </c>
      <c r="Q37" s="70">
        <v>12.210526315789474</v>
      </c>
      <c r="R37" s="54">
        <v>0</v>
      </c>
      <c r="S37" s="55">
        <v>12.210526315789474</v>
      </c>
      <c r="U37" s="48" t="s">
        <v>57</v>
      </c>
      <c r="V37" s="54">
        <v>2.5882352941176472</v>
      </c>
      <c r="W37" s="54">
        <v>25.5</v>
      </c>
      <c r="X37" s="54">
        <v>63</v>
      </c>
      <c r="Y37" s="54">
        <v>1</v>
      </c>
      <c r="Z37" s="54">
        <v>0</v>
      </c>
      <c r="AA37" s="74">
        <v>10.44</v>
      </c>
      <c r="AB37" s="54">
        <v>0</v>
      </c>
      <c r="AC37" s="55">
        <v>10.44</v>
      </c>
      <c r="AE37" s="48" t="s">
        <v>57</v>
      </c>
      <c r="AF37" s="54">
        <v>3.6315789473684212</v>
      </c>
      <c r="AG37" s="54">
        <v>22</v>
      </c>
      <c r="AH37" s="54">
        <v>60.5</v>
      </c>
      <c r="AI37" s="54">
        <v>0</v>
      </c>
      <c r="AJ37" s="54">
        <v>0</v>
      </c>
      <c r="AK37" s="74">
        <v>10.173913043478262</v>
      </c>
      <c r="AL37" s="54">
        <v>0</v>
      </c>
      <c r="AM37" s="55">
        <v>10.173913043478262</v>
      </c>
      <c r="AO37" s="43" t="s">
        <v>57</v>
      </c>
      <c r="AP37" s="252">
        <v>3.5</v>
      </c>
      <c r="AQ37" s="252">
        <v>17</v>
      </c>
      <c r="AR37" s="252">
        <v>107.33333333333333</v>
      </c>
      <c r="AS37" s="252">
        <v>1</v>
      </c>
      <c r="AT37" s="252">
        <v>0</v>
      </c>
      <c r="AU37" s="256">
        <v>17.48</v>
      </c>
      <c r="AV37" s="252">
        <v>0</v>
      </c>
      <c r="AW37" s="253">
        <v>17.48</v>
      </c>
    </row>
    <row r="38" spans="1:49" s="9" customFormat="1" ht="12.75" x14ac:dyDescent="0.2">
      <c r="A38" s="48" t="s">
        <v>58</v>
      </c>
      <c r="B38" s="54">
        <v>2.7777777777777777</v>
      </c>
      <c r="C38" s="54">
        <v>33.200000000000003</v>
      </c>
      <c r="D38" s="54">
        <v>159.84</v>
      </c>
      <c r="E38" s="54">
        <v>3.2</v>
      </c>
      <c r="F38" s="54">
        <v>3.3333333333333335</v>
      </c>
      <c r="G38" s="70">
        <v>25.83495145631068</v>
      </c>
      <c r="H38" s="54">
        <v>189.66666666666666</v>
      </c>
      <c r="I38" s="55">
        <v>27.410256410256409</v>
      </c>
      <c r="K38" s="48" t="s">
        <v>58</v>
      </c>
      <c r="L38" s="54">
        <v>2.5483870967741935</v>
      </c>
      <c r="M38" s="54">
        <v>37.96</v>
      </c>
      <c r="N38" s="54">
        <v>150.67857142857142</v>
      </c>
      <c r="O38" s="54">
        <v>2.3333333333333335</v>
      </c>
      <c r="P38" s="54">
        <v>3</v>
      </c>
      <c r="Q38" s="70">
        <v>26.138036809815951</v>
      </c>
      <c r="R38" s="54">
        <v>194.33333333333334</v>
      </c>
      <c r="S38" s="55">
        <v>27.671732522796354</v>
      </c>
      <c r="U38" s="48" t="s">
        <v>58</v>
      </c>
      <c r="V38" s="54">
        <v>2.4029850746268657</v>
      </c>
      <c r="W38" s="54">
        <v>30.596491228070175</v>
      </c>
      <c r="X38" s="54">
        <v>140.5</v>
      </c>
      <c r="Y38" s="54">
        <v>2.2857142857142856</v>
      </c>
      <c r="Z38" s="54">
        <v>4.666666666666667</v>
      </c>
      <c r="AA38" s="74">
        <v>22.328651685393258</v>
      </c>
      <c r="AB38" s="54">
        <v>261</v>
      </c>
      <c r="AC38" s="55">
        <v>24.980555555555554</v>
      </c>
      <c r="AE38" s="48" t="s">
        <v>58</v>
      </c>
      <c r="AF38" s="54">
        <v>2.3944954128440368</v>
      </c>
      <c r="AG38" s="54">
        <v>29.619469026548671</v>
      </c>
      <c r="AH38" s="54">
        <v>145</v>
      </c>
      <c r="AI38" s="54">
        <v>2</v>
      </c>
      <c r="AJ38" s="54">
        <v>6</v>
      </c>
      <c r="AK38" s="74">
        <v>21.643617021276597</v>
      </c>
      <c r="AL38" s="54">
        <v>259.39999999999998</v>
      </c>
      <c r="AM38" s="55">
        <v>24.763779527559056</v>
      </c>
      <c r="AO38" s="43" t="s">
        <v>58</v>
      </c>
      <c r="AP38" s="252">
        <v>2.3027522935779818</v>
      </c>
      <c r="AQ38" s="252">
        <v>28.556521739130435</v>
      </c>
      <c r="AR38" s="252">
        <v>147.68965517241378</v>
      </c>
      <c r="AS38" s="252">
        <v>0.5</v>
      </c>
      <c r="AT38" s="252">
        <v>6.1111111111111107</v>
      </c>
      <c r="AU38" s="256">
        <v>21.669333333333334</v>
      </c>
      <c r="AV38" s="252">
        <v>284.25</v>
      </c>
      <c r="AW38" s="253">
        <v>24.440633245382585</v>
      </c>
    </row>
    <row r="39" spans="1:49" s="9" customFormat="1" ht="12.75" x14ac:dyDescent="0.2">
      <c r="A39" s="48" t="s">
        <v>59</v>
      </c>
      <c r="B39" s="54">
        <v>2.6666666666666665</v>
      </c>
      <c r="C39" s="54">
        <v>32.470588235294116</v>
      </c>
      <c r="D39" s="54">
        <v>0</v>
      </c>
      <c r="E39" s="54">
        <v>0</v>
      </c>
      <c r="F39" s="54">
        <v>0</v>
      </c>
      <c r="G39" s="70">
        <v>18.5</v>
      </c>
      <c r="H39" s="54">
        <v>0</v>
      </c>
      <c r="I39" s="55">
        <v>18.5</v>
      </c>
      <c r="K39" s="48" t="s">
        <v>59</v>
      </c>
      <c r="L39" s="54">
        <v>2.4666666666666668</v>
      </c>
      <c r="M39" s="54">
        <v>39.333333333333336</v>
      </c>
      <c r="N39" s="54">
        <v>0</v>
      </c>
      <c r="O39" s="54">
        <v>0</v>
      </c>
      <c r="P39" s="54">
        <v>0</v>
      </c>
      <c r="Q39" s="70">
        <v>17.647058823529413</v>
      </c>
      <c r="R39" s="54">
        <v>0</v>
      </c>
      <c r="S39" s="55">
        <v>17.647058823529413</v>
      </c>
      <c r="U39" s="48" t="s">
        <v>59</v>
      </c>
      <c r="V39" s="54">
        <v>2.71875</v>
      </c>
      <c r="W39" s="54">
        <v>27.294117647058822</v>
      </c>
      <c r="X39" s="54">
        <v>60</v>
      </c>
      <c r="Y39" s="54">
        <v>0</v>
      </c>
      <c r="Z39" s="54">
        <v>0</v>
      </c>
      <c r="AA39" s="74">
        <v>13.156862745098039</v>
      </c>
      <c r="AB39" s="54">
        <v>0</v>
      </c>
      <c r="AC39" s="55">
        <v>13.156862745098039</v>
      </c>
      <c r="AE39" s="48" t="s">
        <v>59</v>
      </c>
      <c r="AF39" s="54">
        <v>3.3243243243243241</v>
      </c>
      <c r="AG39" s="54">
        <v>29</v>
      </c>
      <c r="AH39" s="54">
        <v>60</v>
      </c>
      <c r="AI39" s="54">
        <v>0</v>
      </c>
      <c r="AJ39" s="54">
        <v>0</v>
      </c>
      <c r="AK39" s="74">
        <v>13.689655172413794</v>
      </c>
      <c r="AL39" s="54">
        <v>0</v>
      </c>
      <c r="AM39" s="55">
        <v>13.689655172413794</v>
      </c>
      <c r="AO39" s="43" t="s">
        <v>59</v>
      </c>
      <c r="AP39" s="252">
        <v>3.236842105263158</v>
      </c>
      <c r="AQ39" s="252">
        <v>30.458333333333332</v>
      </c>
      <c r="AR39" s="252">
        <v>52</v>
      </c>
      <c r="AS39" s="252">
        <v>0</v>
      </c>
      <c r="AT39" s="252">
        <v>9</v>
      </c>
      <c r="AU39" s="256">
        <v>14.296875</v>
      </c>
      <c r="AV39" s="252">
        <v>0</v>
      </c>
      <c r="AW39" s="253">
        <v>14.296875</v>
      </c>
    </row>
    <row r="40" spans="1:49" s="9" customFormat="1" ht="12.75" x14ac:dyDescent="0.2">
      <c r="A40" s="48" t="s">
        <v>60</v>
      </c>
      <c r="B40" s="54">
        <v>1.4439375329005089</v>
      </c>
      <c r="C40" s="54">
        <v>26.351315789473684</v>
      </c>
      <c r="D40" s="54">
        <v>108.90277777777777</v>
      </c>
      <c r="E40" s="54">
        <v>2.98</v>
      </c>
      <c r="F40" s="54">
        <v>12.646666666666667</v>
      </c>
      <c r="G40" s="70">
        <v>5.6667657108899121</v>
      </c>
      <c r="H40" s="54">
        <v>419.66666666666669</v>
      </c>
      <c r="I40" s="55">
        <v>6.770929026522448</v>
      </c>
      <c r="K40" s="48" t="s">
        <v>60</v>
      </c>
      <c r="L40" s="54">
        <v>1.3695797198132087</v>
      </c>
      <c r="M40" s="54">
        <v>25.166419019316493</v>
      </c>
      <c r="N40" s="54">
        <v>91.426666666666662</v>
      </c>
      <c r="O40" s="54">
        <v>2.0851063829787235</v>
      </c>
      <c r="P40" s="54">
        <v>11.496350364963504</v>
      </c>
      <c r="Q40" s="70">
        <v>4.8612875288683606</v>
      </c>
      <c r="R40" s="54">
        <v>368.69565217391306</v>
      </c>
      <c r="S40" s="55">
        <v>6.0651704790677599</v>
      </c>
      <c r="U40" s="48" t="s">
        <v>60</v>
      </c>
      <c r="V40" s="54">
        <v>1.3231627296587927</v>
      </c>
      <c r="W40" s="54">
        <v>24.988372093023255</v>
      </c>
      <c r="X40" s="54">
        <v>92.571428571428569</v>
      </c>
      <c r="Y40" s="54">
        <v>1.8958333333333333</v>
      </c>
      <c r="Z40" s="54">
        <v>9.5189873417721511</v>
      </c>
      <c r="AA40" s="74">
        <v>4.4714654430742762</v>
      </c>
      <c r="AB40" s="54">
        <v>339.45</v>
      </c>
      <c r="AC40" s="55">
        <v>5.4293680297397771</v>
      </c>
      <c r="AE40" s="48" t="s">
        <v>60</v>
      </c>
      <c r="AF40" s="54">
        <v>1.2485939257592802</v>
      </c>
      <c r="AG40" s="54">
        <v>25.109185441941076</v>
      </c>
      <c r="AH40" s="54">
        <v>86.966101694915253</v>
      </c>
      <c r="AI40" s="54">
        <v>1.5818181818181818</v>
      </c>
      <c r="AJ40" s="54">
        <v>10.006849315068493</v>
      </c>
      <c r="AK40" s="74">
        <v>4.098725212464589</v>
      </c>
      <c r="AL40" s="54">
        <v>417.92857142857144</v>
      </c>
      <c r="AM40" s="55">
        <v>4.9177268871925364</v>
      </c>
      <c r="AO40" s="43" t="s">
        <v>60</v>
      </c>
      <c r="AP40" s="252">
        <v>1.271450330005077</v>
      </c>
      <c r="AQ40" s="252">
        <v>25.595238095238095</v>
      </c>
      <c r="AR40" s="252">
        <v>84.59574468085107</v>
      </c>
      <c r="AS40" s="252">
        <v>1.4523809523809523</v>
      </c>
      <c r="AT40" s="252">
        <v>11.436974789915967</v>
      </c>
      <c r="AU40" s="256">
        <v>3.8983537230025678</v>
      </c>
      <c r="AV40" s="252">
        <v>380.57142857142856</v>
      </c>
      <c r="AW40" s="253">
        <v>4.6931424265259984</v>
      </c>
    </row>
    <row r="41" spans="1:49" s="9" customFormat="1" ht="12.75" x14ac:dyDescent="0.2">
      <c r="A41" s="48" t="s">
        <v>61</v>
      </c>
      <c r="B41" s="54">
        <v>2.1446886446886446</v>
      </c>
      <c r="C41" s="54">
        <v>33.030042918454939</v>
      </c>
      <c r="D41" s="54">
        <v>155.85507246376812</v>
      </c>
      <c r="E41" s="54">
        <v>0.66666666666666663</v>
      </c>
      <c r="F41" s="54">
        <v>11.017241379310345</v>
      </c>
      <c r="G41" s="70">
        <v>22.29042904290429</v>
      </c>
      <c r="H41" s="54">
        <v>988.2</v>
      </c>
      <c r="I41" s="55">
        <v>37.970779220779221</v>
      </c>
      <c r="K41" s="48" t="s">
        <v>61</v>
      </c>
      <c r="L41" s="54">
        <v>1.9838056680161944</v>
      </c>
      <c r="M41" s="54">
        <v>32.486238532110093</v>
      </c>
      <c r="N41" s="54">
        <v>148.13888888888889</v>
      </c>
      <c r="O41" s="54">
        <v>0.33333333333333331</v>
      </c>
      <c r="P41" s="54">
        <v>10.878048780487806</v>
      </c>
      <c r="Q41" s="70">
        <v>23.158212560386474</v>
      </c>
      <c r="R41" s="54">
        <v>763.875</v>
      </c>
      <c r="S41" s="55">
        <v>37.200236966824647</v>
      </c>
      <c r="U41" s="48" t="s">
        <v>61</v>
      </c>
      <c r="V41" s="54">
        <v>1.9094076655052266</v>
      </c>
      <c r="W41" s="54">
        <v>32.962085308056871</v>
      </c>
      <c r="X41" s="54">
        <v>127.23076923076923</v>
      </c>
      <c r="Y41" s="54">
        <v>0.25</v>
      </c>
      <c r="Z41" s="54">
        <v>10.758620689655173</v>
      </c>
      <c r="AA41" s="74">
        <v>18.581140350877192</v>
      </c>
      <c r="AB41" s="54">
        <v>815.75</v>
      </c>
      <c r="AC41" s="55">
        <v>32.325431034482762</v>
      </c>
      <c r="AE41" s="48" t="s">
        <v>61</v>
      </c>
      <c r="AF41" s="54">
        <v>1.7878787878787878</v>
      </c>
      <c r="AG41" s="54">
        <v>34.415887850467293</v>
      </c>
      <c r="AH41" s="54">
        <v>136.23728813559322</v>
      </c>
      <c r="AI41" s="54">
        <v>0.2</v>
      </c>
      <c r="AJ41" s="54">
        <v>12.48936170212766</v>
      </c>
      <c r="AK41" s="74">
        <v>18.556039173014145</v>
      </c>
      <c r="AL41" s="54">
        <v>816.21428571428567</v>
      </c>
      <c r="AM41" s="55">
        <v>30.525187566988212</v>
      </c>
      <c r="AO41" s="43" t="s">
        <v>61</v>
      </c>
      <c r="AP41" s="252">
        <v>1.9009009009009008</v>
      </c>
      <c r="AQ41" s="252">
        <v>32.358695652173914</v>
      </c>
      <c r="AR41" s="252">
        <v>134.4</v>
      </c>
      <c r="AS41" s="252">
        <v>0</v>
      </c>
      <c r="AT41" s="252">
        <v>12.272727272727273</v>
      </c>
      <c r="AU41" s="256">
        <v>18.455082742316783</v>
      </c>
      <c r="AV41" s="252">
        <v>660.2</v>
      </c>
      <c r="AW41" s="253">
        <v>29.635307781649246</v>
      </c>
    </row>
    <row r="42" spans="1:49" s="9" customFormat="1" ht="12.75" x14ac:dyDescent="0.2">
      <c r="A42" s="48" t="s">
        <v>62</v>
      </c>
      <c r="B42" s="54">
        <v>2.6086547507055502</v>
      </c>
      <c r="C42" s="54">
        <v>22.198373983739838</v>
      </c>
      <c r="D42" s="54">
        <v>117</v>
      </c>
      <c r="E42" s="54">
        <v>2.75</v>
      </c>
      <c r="F42" s="54">
        <v>10.912556053811659</v>
      </c>
      <c r="G42" s="70">
        <v>6.8975428836346779</v>
      </c>
      <c r="H42" s="54">
        <v>390</v>
      </c>
      <c r="I42" s="55">
        <v>7.2524316813339507</v>
      </c>
      <c r="K42" s="48" t="s">
        <v>62</v>
      </c>
      <c r="L42" s="54">
        <v>2.4437168693483007</v>
      </c>
      <c r="M42" s="54">
        <v>21.884826325411336</v>
      </c>
      <c r="N42" s="54">
        <v>116.70370370370371</v>
      </c>
      <c r="O42" s="54">
        <v>2.3513513513513513</v>
      </c>
      <c r="P42" s="54">
        <v>9.7705223880597014</v>
      </c>
      <c r="Q42" s="70">
        <v>6.4958658704639411</v>
      </c>
      <c r="R42" s="54">
        <v>613</v>
      </c>
      <c r="S42" s="55">
        <v>6.7743342516069784</v>
      </c>
      <c r="U42" s="48" t="s">
        <v>62</v>
      </c>
      <c r="V42" s="54">
        <v>2.205318844724049</v>
      </c>
      <c r="W42" s="54">
        <v>21.733333333333334</v>
      </c>
      <c r="X42" s="54">
        <v>90.518518518518519</v>
      </c>
      <c r="Y42" s="54">
        <v>2.0789473684210527</v>
      </c>
      <c r="Z42" s="54">
        <v>8.0903490759753591</v>
      </c>
      <c r="AA42" s="74">
        <v>5.3790429774036328</v>
      </c>
      <c r="AB42" s="54">
        <v>498.33333333333331</v>
      </c>
      <c r="AC42" s="55">
        <v>5.7064423289794108</v>
      </c>
      <c r="AE42" s="48" t="s">
        <v>62</v>
      </c>
      <c r="AF42" s="54">
        <v>2.0764525993883791</v>
      </c>
      <c r="AG42" s="54">
        <v>21.697309417040358</v>
      </c>
      <c r="AH42" s="54">
        <v>107.60869565217391</v>
      </c>
      <c r="AI42" s="54">
        <v>1.7179487179487178</v>
      </c>
      <c r="AJ42" s="54">
        <v>7.3959731543624159</v>
      </c>
      <c r="AK42" s="74">
        <v>5.051405975395431</v>
      </c>
      <c r="AL42" s="54">
        <v>425.66666666666669</v>
      </c>
      <c r="AM42" s="55">
        <v>5.3284302963776069</v>
      </c>
      <c r="AO42" s="43" t="s">
        <v>62</v>
      </c>
      <c r="AP42" s="252">
        <v>2.0557522123893803</v>
      </c>
      <c r="AQ42" s="252">
        <v>21.469767441860466</v>
      </c>
      <c r="AR42" s="252">
        <v>97.833333333333329</v>
      </c>
      <c r="AS42" s="252">
        <v>1.6470588235294117</v>
      </c>
      <c r="AT42" s="252">
        <v>7.3034825870646767</v>
      </c>
      <c r="AU42" s="256">
        <v>5.0329439252336448</v>
      </c>
      <c r="AV42" s="252">
        <v>563.33333333333337</v>
      </c>
      <c r="AW42" s="253">
        <v>5.424001867849638</v>
      </c>
    </row>
    <row r="43" spans="1:49" s="9" customFormat="1" ht="12.75" x14ac:dyDescent="0.2">
      <c r="A43" s="48" t="s">
        <v>63</v>
      </c>
      <c r="B43" s="54">
        <v>2.1903242955874536</v>
      </c>
      <c r="C43" s="54">
        <v>21.399224806201552</v>
      </c>
      <c r="D43" s="54">
        <v>54.979591836734691</v>
      </c>
      <c r="E43" s="54">
        <v>1.3333333333333333</v>
      </c>
      <c r="F43" s="54">
        <v>6.7181208053691277</v>
      </c>
      <c r="G43" s="70">
        <v>5.6952624839948784</v>
      </c>
      <c r="H43" s="54">
        <v>125.64285714285714</v>
      </c>
      <c r="I43" s="55">
        <v>6.4077216801018242</v>
      </c>
      <c r="K43" s="48" t="s">
        <v>63</v>
      </c>
      <c r="L43" s="54">
        <v>2.159838138593829</v>
      </c>
      <c r="M43" s="54">
        <v>19.51101321585903</v>
      </c>
      <c r="N43" s="54">
        <v>58.702127659574465</v>
      </c>
      <c r="O43" s="54">
        <v>1.6</v>
      </c>
      <c r="P43" s="54">
        <v>6.12</v>
      </c>
      <c r="Q43" s="70">
        <v>5.1498357963875208</v>
      </c>
      <c r="R43" s="54">
        <v>151.73333333333332</v>
      </c>
      <c r="S43" s="55">
        <v>6.046919624643003</v>
      </c>
      <c r="U43" s="48" t="s">
        <v>63</v>
      </c>
      <c r="V43" s="54">
        <v>2.0361328125</v>
      </c>
      <c r="W43" s="54">
        <v>20.145922746781117</v>
      </c>
      <c r="X43" s="54">
        <v>64.365853658536579</v>
      </c>
      <c r="Y43" s="54">
        <v>1.4545454545454546</v>
      </c>
      <c r="Z43" s="54">
        <v>5.8187134502923978</v>
      </c>
      <c r="AA43" s="74">
        <v>4.9976038338658144</v>
      </c>
      <c r="AB43" s="54">
        <v>154.6</v>
      </c>
      <c r="AC43" s="55">
        <v>5.5926809864757363</v>
      </c>
      <c r="AE43" s="48" t="s">
        <v>63</v>
      </c>
      <c r="AF43" s="54">
        <v>2.0083955223880596</v>
      </c>
      <c r="AG43" s="54">
        <v>19.214574898785425</v>
      </c>
      <c r="AH43" s="54">
        <v>77.599999999999994</v>
      </c>
      <c r="AI43" s="54">
        <v>1.6666666666666667</v>
      </c>
      <c r="AJ43" s="54">
        <v>5.5361445783132526</v>
      </c>
      <c r="AK43" s="74">
        <v>5.01531393568147</v>
      </c>
      <c r="AL43" s="54">
        <v>157.11111111111111</v>
      </c>
      <c r="AM43" s="55">
        <v>5.5375810759252193</v>
      </c>
      <c r="AO43" s="43" t="s">
        <v>63</v>
      </c>
      <c r="AP43" s="252">
        <v>2.022434367541766</v>
      </c>
      <c r="AQ43" s="252">
        <v>19.306666666666668</v>
      </c>
      <c r="AR43" s="252">
        <v>76.40625</v>
      </c>
      <c r="AS43" s="252">
        <v>0.66666666666666663</v>
      </c>
      <c r="AT43" s="252">
        <v>5.3630952380952381</v>
      </c>
      <c r="AU43" s="256">
        <v>4.718465796757612</v>
      </c>
      <c r="AV43" s="252">
        <v>142.44444444444446</v>
      </c>
      <c r="AW43" s="253">
        <v>5.206855791962175</v>
      </c>
    </row>
    <row r="44" spans="1:49" s="9" customFormat="1" ht="12.75" x14ac:dyDescent="0.2">
      <c r="A44" s="48" t="s">
        <v>64</v>
      </c>
      <c r="B44" s="54">
        <v>1.9192617401838523</v>
      </c>
      <c r="C44" s="54">
        <v>21.353267570900123</v>
      </c>
      <c r="D44" s="54">
        <v>71.013215859030836</v>
      </c>
      <c r="E44" s="54">
        <v>2.4482758620689653</v>
      </c>
      <c r="F44" s="54">
        <v>5.5625</v>
      </c>
      <c r="G44" s="70">
        <v>4.8921059143776295</v>
      </c>
      <c r="H44" s="54">
        <v>310.25862068965517</v>
      </c>
      <c r="I44" s="55">
        <v>5.9839107385032673</v>
      </c>
      <c r="K44" s="48" t="s">
        <v>64</v>
      </c>
      <c r="L44" s="54">
        <v>1.8645978291121625</v>
      </c>
      <c r="M44" s="54">
        <v>21.048596851471594</v>
      </c>
      <c r="N44" s="54">
        <v>57.917647058823526</v>
      </c>
      <c r="O44" s="54">
        <v>1.7966101694915255</v>
      </c>
      <c r="P44" s="54">
        <v>6.0762711864406782</v>
      </c>
      <c r="Q44" s="70">
        <v>4.5082707684795214</v>
      </c>
      <c r="R44" s="54">
        <v>322.77358490566036</v>
      </c>
      <c r="S44" s="55">
        <v>5.5345582866877585</v>
      </c>
      <c r="U44" s="48" t="s">
        <v>64</v>
      </c>
      <c r="V44" s="54">
        <v>1.7751932681124718</v>
      </c>
      <c r="W44" s="54">
        <v>20.459778597785977</v>
      </c>
      <c r="X44" s="54">
        <v>62.861607142857146</v>
      </c>
      <c r="Y44" s="54">
        <v>1.375</v>
      </c>
      <c r="Z44" s="54">
        <v>4.9908675799086755</v>
      </c>
      <c r="AA44" s="74">
        <v>4.1817189300661131</v>
      </c>
      <c r="AB44" s="54">
        <v>312.33333333333331</v>
      </c>
      <c r="AC44" s="55">
        <v>5.0762624735409734</v>
      </c>
      <c r="AE44" s="48" t="s">
        <v>64</v>
      </c>
      <c r="AF44" s="54">
        <v>1.7088811376442179</v>
      </c>
      <c r="AG44" s="54">
        <v>22.448995363214838</v>
      </c>
      <c r="AH44" s="54">
        <v>67.171296296296291</v>
      </c>
      <c r="AI44" s="54">
        <v>1.7464788732394365</v>
      </c>
      <c r="AJ44" s="54">
        <v>4.980952380952381</v>
      </c>
      <c r="AK44" s="74">
        <v>4.2040840768908314</v>
      </c>
      <c r="AL44" s="54">
        <v>311.24444444444447</v>
      </c>
      <c r="AM44" s="55">
        <v>5.0292642140468224</v>
      </c>
      <c r="AO44" s="43" t="s">
        <v>64</v>
      </c>
      <c r="AP44" s="252">
        <v>1.7210254200775528</v>
      </c>
      <c r="AQ44" s="252">
        <v>20.371116708648195</v>
      </c>
      <c r="AR44" s="252">
        <v>66.553398058252426</v>
      </c>
      <c r="AS44" s="252">
        <v>1.5254237288135593</v>
      </c>
      <c r="AT44" s="252">
        <v>4.5029239766081872</v>
      </c>
      <c r="AU44" s="256">
        <v>4.0377419147431359</v>
      </c>
      <c r="AV44" s="252">
        <v>338.15</v>
      </c>
      <c r="AW44" s="253">
        <v>4.8948246007824023</v>
      </c>
    </row>
    <row r="45" spans="1:49" s="9" customFormat="1" ht="12.75" x14ac:dyDescent="0.2">
      <c r="A45" s="48" t="s">
        <v>65</v>
      </c>
      <c r="B45" s="54">
        <v>2.2434200031903013</v>
      </c>
      <c r="C45" s="54">
        <v>23.109333333333332</v>
      </c>
      <c r="D45" s="54">
        <v>135.46341463414635</v>
      </c>
      <c r="E45" s="54">
        <v>5.080645161290323</v>
      </c>
      <c r="F45" s="54">
        <v>7.782178217821782</v>
      </c>
      <c r="G45" s="70">
        <v>6.2007830661935639</v>
      </c>
      <c r="H45" s="54">
        <v>1148.9166666666667</v>
      </c>
      <c r="I45" s="55">
        <v>11.212084297722013</v>
      </c>
      <c r="K45" s="48" t="s">
        <v>65</v>
      </c>
      <c r="L45" s="54">
        <v>2.133203061390653</v>
      </c>
      <c r="M45" s="54">
        <v>22.708898944193063</v>
      </c>
      <c r="N45" s="54">
        <v>133.81395348837211</v>
      </c>
      <c r="O45" s="54">
        <v>4.9846153846153847</v>
      </c>
      <c r="P45" s="54">
        <v>7.5340101522842637</v>
      </c>
      <c r="Q45" s="70">
        <v>5.9709068010075566</v>
      </c>
      <c r="R45" s="54">
        <v>1174.6857142857143</v>
      </c>
      <c r="S45" s="55">
        <v>11.100062695924764</v>
      </c>
      <c r="U45" s="48" t="s">
        <v>65</v>
      </c>
      <c r="V45" s="54">
        <v>2.0404433792690235</v>
      </c>
      <c r="W45" s="54">
        <v>22.855799373040753</v>
      </c>
      <c r="X45" s="54">
        <v>137.21250000000001</v>
      </c>
      <c r="Y45" s="54">
        <v>5.0317460317460316</v>
      </c>
      <c r="Z45" s="54">
        <v>6.7388211382113825</v>
      </c>
      <c r="AA45" s="74">
        <v>5.4648738301149153</v>
      </c>
      <c r="AB45" s="54">
        <v>1211.3823529411766</v>
      </c>
      <c r="AC45" s="55">
        <v>10.302772861356932</v>
      </c>
      <c r="AE45" s="48" t="s">
        <v>65</v>
      </c>
      <c r="AF45" s="54">
        <v>1.9703889216263994</v>
      </c>
      <c r="AG45" s="54">
        <v>23.324717285945074</v>
      </c>
      <c r="AH45" s="54">
        <v>156.88372093023256</v>
      </c>
      <c r="AI45" s="54">
        <v>4.7205882352941178</v>
      </c>
      <c r="AJ45" s="54">
        <v>6.8705752212389379</v>
      </c>
      <c r="AK45" s="74">
        <v>5.6511518015357352</v>
      </c>
      <c r="AL45" s="54">
        <v>1223.2285714285715</v>
      </c>
      <c r="AM45" s="55">
        <v>10.664705882352941</v>
      </c>
      <c r="AO45" s="43" t="s">
        <v>65</v>
      </c>
      <c r="AP45" s="252">
        <v>2.0112913486005088</v>
      </c>
      <c r="AQ45" s="252">
        <v>22.729349736379614</v>
      </c>
      <c r="AR45" s="252">
        <v>151.10588235294117</v>
      </c>
      <c r="AS45" s="252">
        <v>3.6129032258064515</v>
      </c>
      <c r="AT45" s="252">
        <v>6.3222354340071343</v>
      </c>
      <c r="AU45" s="256">
        <v>5.6042065009560229</v>
      </c>
      <c r="AV45" s="252">
        <v>1260.5294117647059</v>
      </c>
      <c r="AW45" s="253">
        <v>11.019545627617719</v>
      </c>
    </row>
    <row r="46" spans="1:49" s="9" customFormat="1" ht="12.75" x14ac:dyDescent="0.2">
      <c r="A46" s="48" t="s">
        <v>66</v>
      </c>
      <c r="B46" s="54">
        <v>2.1235224586288415</v>
      </c>
      <c r="C46" s="54">
        <v>32.126696832579185</v>
      </c>
      <c r="D46" s="54">
        <v>185.67741935483872</v>
      </c>
      <c r="E46" s="54">
        <v>1.3333333333333333</v>
      </c>
      <c r="F46" s="54">
        <v>8.0294906166219846</v>
      </c>
      <c r="G46" s="70">
        <v>8.3284858853721122</v>
      </c>
      <c r="H46" s="54">
        <v>573.72727272727275</v>
      </c>
      <c r="I46" s="55">
        <v>10.976160068114091</v>
      </c>
      <c r="K46" s="48" t="s">
        <v>66</v>
      </c>
      <c r="L46" s="54">
        <v>1.9717034521788341</v>
      </c>
      <c r="M46" s="54">
        <v>23.253521126760564</v>
      </c>
      <c r="N46" s="54">
        <v>208.51428571428571</v>
      </c>
      <c r="O46" s="54">
        <v>1.4</v>
      </c>
      <c r="P46" s="54">
        <v>7.3057471264367813</v>
      </c>
      <c r="Q46" s="70">
        <v>7.6684210526315786</v>
      </c>
      <c r="R46" s="54">
        <v>746.125</v>
      </c>
      <c r="S46" s="55">
        <v>10.052461662631154</v>
      </c>
      <c r="U46" s="48" t="s">
        <v>66</v>
      </c>
      <c r="V46" s="54">
        <v>1.8831306187202539</v>
      </c>
      <c r="W46" s="54">
        <v>22.990610328638496</v>
      </c>
      <c r="X46" s="54">
        <v>195.18181818181819</v>
      </c>
      <c r="Y46" s="54">
        <v>1.3043478260869565</v>
      </c>
      <c r="Z46" s="54">
        <v>7.0823529411764703</v>
      </c>
      <c r="AA46" s="74">
        <v>6.9396518375241776</v>
      </c>
      <c r="AB46" s="54">
        <v>782.75</v>
      </c>
      <c r="AC46" s="55">
        <v>9.3332047821056694</v>
      </c>
      <c r="AE46" s="48" t="s">
        <v>66</v>
      </c>
      <c r="AF46" s="54">
        <v>1.9250764525993884</v>
      </c>
      <c r="AG46" s="54">
        <v>24.931192660550458</v>
      </c>
      <c r="AH46" s="54">
        <v>211.45161290322579</v>
      </c>
      <c r="AI46" s="54">
        <v>1.2</v>
      </c>
      <c r="AJ46" s="54">
        <v>7.4261083743842367</v>
      </c>
      <c r="AK46" s="74">
        <v>7.1203633610900834</v>
      </c>
      <c r="AL46" s="54">
        <v>771.625</v>
      </c>
      <c r="AM46" s="55">
        <v>9.4283018867924522</v>
      </c>
      <c r="AO46" s="43" t="s">
        <v>66</v>
      </c>
      <c r="AP46" s="252">
        <v>1.9203208556149733</v>
      </c>
      <c r="AQ46" s="252">
        <v>25.846153846153847</v>
      </c>
      <c r="AR46" s="252">
        <v>183.16666666666666</v>
      </c>
      <c r="AS46" s="252">
        <v>1.2105263157894737</v>
      </c>
      <c r="AT46" s="252">
        <v>7.333333333333333</v>
      </c>
      <c r="AU46" s="256">
        <v>7.0852317360565591</v>
      </c>
      <c r="AV46" s="252">
        <v>998.57142857142856</v>
      </c>
      <c r="AW46" s="253">
        <v>9.8037602820211518</v>
      </c>
    </row>
    <row r="47" spans="1:49" s="9" customFormat="1" ht="12.75" x14ac:dyDescent="0.2">
      <c r="A47" s="48" t="s">
        <v>67</v>
      </c>
      <c r="B47" s="54">
        <v>1.3333333333333333</v>
      </c>
      <c r="C47" s="54">
        <v>21.578947368421051</v>
      </c>
      <c r="D47" s="54">
        <v>148</v>
      </c>
      <c r="E47" s="54">
        <v>5</v>
      </c>
      <c r="F47" s="54">
        <v>3.8888888888888888</v>
      </c>
      <c r="G47" s="70">
        <v>3.3932203389830509</v>
      </c>
      <c r="H47" s="54">
        <v>84.5</v>
      </c>
      <c r="I47" s="55">
        <v>4.4782608695652177</v>
      </c>
      <c r="K47" s="48" t="s">
        <v>67</v>
      </c>
      <c r="L47" s="54">
        <v>1.1414141414141414</v>
      </c>
      <c r="M47" s="54">
        <v>21.684210526315791</v>
      </c>
      <c r="N47" s="54">
        <v>86</v>
      </c>
      <c r="O47" s="54">
        <v>9</v>
      </c>
      <c r="P47" s="54">
        <v>3.5925925925925926</v>
      </c>
      <c r="Q47" s="70">
        <v>3.7085020242914979</v>
      </c>
      <c r="R47" s="54">
        <v>650.25</v>
      </c>
      <c r="S47" s="55">
        <v>14.011952191235061</v>
      </c>
      <c r="U47" s="48" t="s">
        <v>67</v>
      </c>
      <c r="V47" s="54">
        <v>1.1862348178137652</v>
      </c>
      <c r="W47" s="54">
        <v>21.125</v>
      </c>
      <c r="X47" s="54">
        <v>53.5</v>
      </c>
      <c r="Y47" s="54">
        <v>3</v>
      </c>
      <c r="Z47" s="54">
        <v>3.2</v>
      </c>
      <c r="AA47" s="74">
        <v>3.1677419354838712</v>
      </c>
      <c r="AB47" s="54">
        <v>783.33333333333337</v>
      </c>
      <c r="AC47" s="55">
        <v>10.645367412140574</v>
      </c>
      <c r="AE47" s="48" t="s">
        <v>67</v>
      </c>
      <c r="AF47" s="54">
        <v>1.252</v>
      </c>
      <c r="AG47" s="54">
        <v>22.8125</v>
      </c>
      <c r="AH47" s="54">
        <v>62</v>
      </c>
      <c r="AI47" s="54">
        <v>4</v>
      </c>
      <c r="AJ47" s="54">
        <v>4.3421052631578947</v>
      </c>
      <c r="AK47" s="74">
        <v>3.3559870550161812</v>
      </c>
      <c r="AL47" s="54">
        <v>1038</v>
      </c>
      <c r="AM47" s="55">
        <v>13.304487179487179</v>
      </c>
      <c r="AO47" s="43" t="s">
        <v>67</v>
      </c>
      <c r="AP47" s="252">
        <v>1.2712550607287449</v>
      </c>
      <c r="AQ47" s="252">
        <v>24.636363636363637</v>
      </c>
      <c r="AR47" s="252">
        <v>60.333333333333336</v>
      </c>
      <c r="AS47" s="252">
        <v>4.5</v>
      </c>
      <c r="AT47" s="252">
        <v>4.5952380952380949</v>
      </c>
      <c r="AU47" s="256">
        <v>3.1737704918032787</v>
      </c>
      <c r="AV47" s="252">
        <v>384.5</v>
      </c>
      <c r="AW47" s="253">
        <v>5.6579804560260589</v>
      </c>
    </row>
    <row r="48" spans="1:49" s="9" customFormat="1" ht="12.75" x14ac:dyDescent="0.2">
      <c r="A48" s="48" t="s">
        <v>68</v>
      </c>
      <c r="B48" s="54">
        <v>1.0434782608695652</v>
      </c>
      <c r="C48" s="54">
        <v>19.2</v>
      </c>
      <c r="D48" s="54">
        <v>57</v>
      </c>
      <c r="E48" s="54">
        <v>2</v>
      </c>
      <c r="F48" s="54">
        <v>1</v>
      </c>
      <c r="G48" s="70">
        <v>3.7777777777777777</v>
      </c>
      <c r="H48" s="54">
        <v>499</v>
      </c>
      <c r="I48" s="55">
        <v>29.842105263157894</v>
      </c>
      <c r="K48" s="48" t="s">
        <v>68</v>
      </c>
      <c r="L48" s="54">
        <v>1.2093023255813953</v>
      </c>
      <c r="M48" s="54">
        <v>0</v>
      </c>
      <c r="N48" s="54">
        <v>65</v>
      </c>
      <c r="O48" s="54">
        <v>0</v>
      </c>
      <c r="P48" s="54">
        <v>1</v>
      </c>
      <c r="Q48" s="70">
        <v>2.6222222222222222</v>
      </c>
      <c r="R48" s="54">
        <v>623.5</v>
      </c>
      <c r="S48" s="55">
        <v>29.042553191489361</v>
      </c>
      <c r="U48" s="48" t="s">
        <v>68</v>
      </c>
      <c r="V48" s="54">
        <v>1.0888888888888888</v>
      </c>
      <c r="W48" s="54">
        <v>0</v>
      </c>
      <c r="X48" s="54">
        <v>86</v>
      </c>
      <c r="Y48" s="54">
        <v>0</v>
      </c>
      <c r="Z48" s="54">
        <v>0</v>
      </c>
      <c r="AA48" s="74">
        <v>4.7021276595744679</v>
      </c>
      <c r="AB48" s="54">
        <v>1077</v>
      </c>
      <c r="AC48" s="55">
        <v>27.041666666666668</v>
      </c>
      <c r="AE48" s="48" t="s">
        <v>68</v>
      </c>
      <c r="AF48" s="54">
        <v>1.4878048780487805</v>
      </c>
      <c r="AG48" s="54">
        <v>15</v>
      </c>
      <c r="AH48" s="54">
        <v>54</v>
      </c>
      <c r="AI48" s="54">
        <v>0</v>
      </c>
      <c r="AJ48" s="54">
        <v>1.5</v>
      </c>
      <c r="AK48" s="74">
        <v>4.0652173913043477</v>
      </c>
      <c r="AL48" s="54">
        <v>1071</v>
      </c>
      <c r="AM48" s="55">
        <v>26.76595744680851</v>
      </c>
      <c r="AO48" s="43" t="s">
        <v>68</v>
      </c>
      <c r="AP48" s="252">
        <v>1.375</v>
      </c>
      <c r="AQ48" s="252">
        <v>27</v>
      </c>
      <c r="AR48" s="252">
        <v>0</v>
      </c>
      <c r="AS48" s="252">
        <v>0</v>
      </c>
      <c r="AT48" s="252">
        <v>2.3333333333333335</v>
      </c>
      <c r="AU48" s="256">
        <v>3.0425531914893615</v>
      </c>
      <c r="AV48" s="252">
        <v>1033</v>
      </c>
      <c r="AW48" s="253">
        <v>24.5</v>
      </c>
    </row>
    <row r="49" spans="1:49" s="9" customFormat="1" ht="12.75" x14ac:dyDescent="0.2">
      <c r="A49" s="48" t="s">
        <v>69</v>
      </c>
      <c r="B49" s="54">
        <v>2.2629179331306992</v>
      </c>
      <c r="C49" s="54">
        <v>25.050420168067227</v>
      </c>
      <c r="D49" s="54">
        <v>121.2</v>
      </c>
      <c r="E49" s="54">
        <v>0</v>
      </c>
      <c r="F49" s="54">
        <v>6.916666666666667</v>
      </c>
      <c r="G49" s="70">
        <v>9.8992890995260669</v>
      </c>
      <c r="H49" s="54">
        <v>1284.5833333333333</v>
      </c>
      <c r="I49" s="55">
        <v>27.768691588785046</v>
      </c>
      <c r="K49" s="48" t="s">
        <v>69</v>
      </c>
      <c r="L49" s="54">
        <v>2.3260473588342441</v>
      </c>
      <c r="M49" s="54">
        <v>24.942857142857143</v>
      </c>
      <c r="N49" s="54">
        <v>104.68965517241379</v>
      </c>
      <c r="O49" s="54">
        <v>0.66666666666666663</v>
      </c>
      <c r="P49" s="54">
        <v>4.3636363636363633</v>
      </c>
      <c r="Q49" s="70">
        <v>10.017216642754663</v>
      </c>
      <c r="R49" s="54">
        <v>1175</v>
      </c>
      <c r="S49" s="55">
        <v>31.347887323943663</v>
      </c>
      <c r="U49" s="48" t="s">
        <v>69</v>
      </c>
      <c r="V49" s="54">
        <v>2.1137071651090342</v>
      </c>
      <c r="W49" s="54">
        <v>27.256880733944953</v>
      </c>
      <c r="X49" s="54">
        <v>110.04166666666667</v>
      </c>
      <c r="Y49" s="54">
        <v>0.25</v>
      </c>
      <c r="Z49" s="54">
        <v>7.1111111111111107</v>
      </c>
      <c r="AA49" s="74">
        <v>8.8662576687116559</v>
      </c>
      <c r="AB49" s="54">
        <v>1135.9230769230769</v>
      </c>
      <c r="AC49" s="55">
        <v>26.561594202898551</v>
      </c>
      <c r="AE49" s="48" t="s">
        <v>69</v>
      </c>
      <c r="AF49" s="54">
        <v>2.1172932330827066</v>
      </c>
      <c r="AG49" s="54">
        <v>29.313725490196077</v>
      </c>
      <c r="AH49" s="54">
        <v>101.65217391304348</v>
      </c>
      <c r="AI49" s="54">
        <v>0.33333333333333331</v>
      </c>
      <c r="AJ49" s="54">
        <v>6.0454545454545459</v>
      </c>
      <c r="AK49" s="74">
        <v>8.4294478527607364</v>
      </c>
      <c r="AL49" s="54">
        <v>1053.9285714285713</v>
      </c>
      <c r="AM49" s="55">
        <v>26.085645355850421</v>
      </c>
      <c r="AO49" s="43" t="s">
        <v>69</v>
      </c>
      <c r="AP49" s="252">
        <v>2.1684867394695786</v>
      </c>
      <c r="AQ49" s="252">
        <v>31.232323232323232</v>
      </c>
      <c r="AR49" s="252">
        <v>104.34782608695652</v>
      </c>
      <c r="AS49" s="252">
        <v>0.33333333333333331</v>
      </c>
      <c r="AT49" s="252">
        <v>5.2272727272727275</v>
      </c>
      <c r="AU49" s="256">
        <v>8.8807106598984777</v>
      </c>
      <c r="AV49" s="252">
        <v>986.92307692307691</v>
      </c>
      <c r="AW49" s="253">
        <v>24.754057428214733</v>
      </c>
    </row>
    <row r="50" spans="1:49" s="9" customFormat="1" ht="12.75" x14ac:dyDescent="0.2">
      <c r="A50" s="48" t="s">
        <v>70</v>
      </c>
      <c r="B50" s="54">
        <v>1.9565217391304348</v>
      </c>
      <c r="C50" s="54">
        <v>34.4</v>
      </c>
      <c r="D50" s="54">
        <v>144</v>
      </c>
      <c r="E50" s="54">
        <v>0</v>
      </c>
      <c r="F50" s="54">
        <v>0</v>
      </c>
      <c r="G50" s="70">
        <v>12.033333333333333</v>
      </c>
      <c r="H50" s="54">
        <v>11220</v>
      </c>
      <c r="I50" s="55">
        <v>373.58064516129031</v>
      </c>
      <c r="K50" s="48" t="s">
        <v>70</v>
      </c>
      <c r="L50" s="54">
        <v>2.1481481481481484</v>
      </c>
      <c r="M50" s="54">
        <v>36.666666666666664</v>
      </c>
      <c r="N50" s="54">
        <v>151</v>
      </c>
      <c r="O50" s="54">
        <v>1</v>
      </c>
      <c r="P50" s="54">
        <v>0</v>
      </c>
      <c r="Q50" s="70">
        <v>12.285714285714286</v>
      </c>
      <c r="R50" s="54">
        <v>10575</v>
      </c>
      <c r="S50" s="55">
        <v>305.69444444444446</v>
      </c>
      <c r="U50" s="48" t="s">
        <v>70</v>
      </c>
      <c r="V50" s="54">
        <v>2.4814814814814814</v>
      </c>
      <c r="W50" s="54">
        <v>56.625</v>
      </c>
      <c r="X50" s="54">
        <v>152</v>
      </c>
      <c r="Y50" s="54">
        <v>1</v>
      </c>
      <c r="Z50" s="54">
        <v>0</v>
      </c>
      <c r="AA50" s="74">
        <v>18.189189189189189</v>
      </c>
      <c r="AB50" s="54">
        <v>10108</v>
      </c>
      <c r="AC50" s="55">
        <v>283.71052631578948</v>
      </c>
      <c r="AE50" s="48" t="s">
        <v>70</v>
      </c>
      <c r="AF50" s="54">
        <v>2.2666666666666666</v>
      </c>
      <c r="AG50" s="54">
        <v>96.857142857142861</v>
      </c>
      <c r="AH50" s="54">
        <v>162</v>
      </c>
      <c r="AI50" s="54">
        <v>1</v>
      </c>
      <c r="AJ50" s="54">
        <v>9</v>
      </c>
      <c r="AK50" s="74">
        <v>22.414634146341463</v>
      </c>
      <c r="AL50" s="54">
        <v>10086</v>
      </c>
      <c r="AM50" s="55">
        <v>262.02380952380952</v>
      </c>
      <c r="AO50" s="43" t="s">
        <v>70</v>
      </c>
      <c r="AP50" s="252">
        <v>1.9285714285714286</v>
      </c>
      <c r="AQ50" s="252">
        <v>141.6</v>
      </c>
      <c r="AR50" s="252">
        <v>665</v>
      </c>
      <c r="AS50" s="252">
        <v>0.5</v>
      </c>
      <c r="AT50" s="252">
        <v>0</v>
      </c>
      <c r="AU50" s="256">
        <v>56.567567567567565</v>
      </c>
      <c r="AV50" s="252">
        <v>10060</v>
      </c>
      <c r="AW50" s="253">
        <v>319.81578947368422</v>
      </c>
    </row>
    <row r="51" spans="1:49" s="9" customFormat="1" ht="12.75" x14ac:dyDescent="0.2">
      <c r="A51" s="48" t="s">
        <v>71</v>
      </c>
      <c r="B51" s="54">
        <v>1.0072306579898771</v>
      </c>
      <c r="C51" s="54">
        <v>25.270588235294117</v>
      </c>
      <c r="D51" s="54">
        <v>110.1025641025641</v>
      </c>
      <c r="E51" s="54">
        <v>48.55</v>
      </c>
      <c r="F51" s="54">
        <v>6.1428571428571432</v>
      </c>
      <c r="G51" s="70">
        <v>9.074052812858783</v>
      </c>
      <c r="H51" s="54">
        <v>489</v>
      </c>
      <c r="I51" s="55">
        <v>15.596262740656851</v>
      </c>
      <c r="K51" s="48" t="s">
        <v>71</v>
      </c>
      <c r="L51" s="54">
        <v>0.93862275449101795</v>
      </c>
      <c r="M51" s="54">
        <v>26.344827586206897</v>
      </c>
      <c r="N51" s="54">
        <v>99.85526315789474</v>
      </c>
      <c r="O51" s="54">
        <v>0.94444444444444442</v>
      </c>
      <c r="P51" s="54">
        <v>5.5822784810126587</v>
      </c>
      <c r="Q51" s="70">
        <v>8.2501485442661906</v>
      </c>
      <c r="R51" s="54">
        <v>458.53846153846155</v>
      </c>
      <c r="S51" s="55">
        <v>15.100643651258046</v>
      </c>
      <c r="U51" s="48" t="s">
        <v>71</v>
      </c>
      <c r="V51" s="54">
        <v>0.96153846153846156</v>
      </c>
      <c r="W51" s="54">
        <v>24.163043478260871</v>
      </c>
      <c r="X51" s="54">
        <v>110.17333333333333</v>
      </c>
      <c r="Y51" s="54">
        <v>1.3</v>
      </c>
      <c r="Z51" s="54">
        <v>5.2075471698113205</v>
      </c>
      <c r="AA51" s="74">
        <v>7.7849973586899104</v>
      </c>
      <c r="AB51" s="54">
        <v>494.31818181818181</v>
      </c>
      <c r="AC51" s="55">
        <v>13.374412532637075</v>
      </c>
      <c r="AE51" s="48" t="s">
        <v>71</v>
      </c>
      <c r="AF51" s="54">
        <v>0.93524283935242836</v>
      </c>
      <c r="AG51" s="54">
        <v>26.222772277227723</v>
      </c>
      <c r="AH51" s="54">
        <v>110.44736842105263</v>
      </c>
      <c r="AI51" s="54">
        <v>1.25</v>
      </c>
      <c r="AJ51" s="54">
        <v>5.1111111111111107</v>
      </c>
      <c r="AK51" s="74">
        <v>7.8510956175298805</v>
      </c>
      <c r="AL51" s="54">
        <v>567.26315789473688</v>
      </c>
      <c r="AM51" s="55">
        <v>13.094721262950173</v>
      </c>
      <c r="AO51" s="43" t="s">
        <v>71</v>
      </c>
      <c r="AP51" s="252">
        <v>0.95332136445242366</v>
      </c>
      <c r="AQ51" s="252">
        <v>27.304568527918782</v>
      </c>
      <c r="AR51" s="252">
        <v>109.43055555555556</v>
      </c>
      <c r="AS51" s="252">
        <v>0.88</v>
      </c>
      <c r="AT51" s="252">
        <v>5.2743362831858409</v>
      </c>
      <c r="AU51" s="256">
        <v>7.4441770933589995</v>
      </c>
      <c r="AV51" s="252">
        <v>592.82352941176475</v>
      </c>
      <c r="AW51" s="253">
        <v>12.194272076372314</v>
      </c>
    </row>
    <row r="52" spans="1:49" s="9" customFormat="1" ht="12.75" x14ac:dyDescent="0.2">
      <c r="A52" s="48" t="s">
        <v>72</v>
      </c>
      <c r="B52" s="54">
        <v>2.5758099352051835</v>
      </c>
      <c r="C52" s="54">
        <v>23.787096774193547</v>
      </c>
      <c r="D52" s="54">
        <v>163.75</v>
      </c>
      <c r="E52" s="54">
        <v>3.36</v>
      </c>
      <c r="F52" s="54">
        <v>12.047101449275363</v>
      </c>
      <c r="G52" s="70">
        <v>5.9389078498293513</v>
      </c>
      <c r="H52" s="54">
        <v>0</v>
      </c>
      <c r="I52" s="55">
        <v>5.9389078498293513</v>
      </c>
      <c r="K52" s="48" t="s">
        <v>72</v>
      </c>
      <c r="L52" s="54">
        <v>2.4440389294403895</v>
      </c>
      <c r="M52" s="54">
        <v>21.804054054054053</v>
      </c>
      <c r="N52" s="54">
        <v>186.4</v>
      </c>
      <c r="O52" s="54">
        <v>2.84375</v>
      </c>
      <c r="P52" s="54">
        <v>11.554179566563468</v>
      </c>
      <c r="Q52" s="70">
        <v>5.5208199871877</v>
      </c>
      <c r="R52" s="54">
        <v>500</v>
      </c>
      <c r="S52" s="55">
        <v>5.6791546589817488</v>
      </c>
      <c r="U52" s="48" t="s">
        <v>72</v>
      </c>
      <c r="V52" s="54">
        <v>2.427061310782241</v>
      </c>
      <c r="W52" s="54">
        <v>21.983050847457626</v>
      </c>
      <c r="X52" s="54">
        <v>218.25</v>
      </c>
      <c r="Y52" s="54">
        <v>2.641025641025641</v>
      </c>
      <c r="Z52" s="54">
        <v>10.513846153846155</v>
      </c>
      <c r="AA52" s="74">
        <v>5.0745501285347041</v>
      </c>
      <c r="AB52" s="54">
        <v>537</v>
      </c>
      <c r="AC52" s="55">
        <v>5.226442033123929</v>
      </c>
      <c r="AE52" s="48" t="s">
        <v>72</v>
      </c>
      <c r="AF52" s="54">
        <v>2.4152597402597404</v>
      </c>
      <c r="AG52" s="54">
        <v>20.343653250773993</v>
      </c>
      <c r="AH52" s="54">
        <v>300.8</v>
      </c>
      <c r="AI52" s="54">
        <v>3.6086956521739131</v>
      </c>
      <c r="AJ52" s="54">
        <v>10.145962732919255</v>
      </c>
      <c r="AK52" s="74">
        <v>5.0177436440677967</v>
      </c>
      <c r="AL52" s="54">
        <v>0</v>
      </c>
      <c r="AM52" s="55">
        <v>5.0177436440677967</v>
      </c>
      <c r="AO52" s="43" t="s">
        <v>72</v>
      </c>
      <c r="AP52" s="252">
        <v>2.502588996763754</v>
      </c>
      <c r="AQ52" s="252">
        <v>20.20353982300885</v>
      </c>
      <c r="AR52" s="252">
        <v>232.75</v>
      </c>
      <c r="AS52" s="252">
        <v>3.71875</v>
      </c>
      <c r="AT52" s="252">
        <v>9.8769716088328074</v>
      </c>
      <c r="AU52" s="256">
        <v>4.9611316763617133</v>
      </c>
      <c r="AV52" s="252">
        <v>605</v>
      </c>
      <c r="AW52" s="253">
        <v>5.1197462331482946</v>
      </c>
    </row>
    <row r="53" spans="1:49" s="9" customFormat="1" ht="12.75" x14ac:dyDescent="0.2">
      <c r="A53" s="48" t="s">
        <v>73</v>
      </c>
      <c r="B53" s="54">
        <v>1.6847090663058186</v>
      </c>
      <c r="C53" s="54">
        <v>22.558823529411764</v>
      </c>
      <c r="D53" s="54">
        <v>154.1</v>
      </c>
      <c r="E53" s="54">
        <v>0</v>
      </c>
      <c r="F53" s="54">
        <v>5.125</v>
      </c>
      <c r="G53" s="70">
        <v>5.9558652729384436</v>
      </c>
      <c r="H53" s="54">
        <v>319.22222222222223</v>
      </c>
      <c r="I53" s="55">
        <v>9.1965517241379313</v>
      </c>
      <c r="K53" s="48" t="s">
        <v>73</v>
      </c>
      <c r="L53" s="54">
        <v>1.708</v>
      </c>
      <c r="M53" s="54">
        <v>26.168421052631579</v>
      </c>
      <c r="N53" s="54">
        <v>157.375</v>
      </c>
      <c r="O53" s="54">
        <v>0</v>
      </c>
      <c r="P53" s="54">
        <v>5</v>
      </c>
      <c r="Q53" s="70">
        <v>5.8614318706697457</v>
      </c>
      <c r="R53" s="54">
        <v>323.14285714285717</v>
      </c>
      <c r="S53" s="55">
        <v>8.4054982817869419</v>
      </c>
      <c r="U53" s="48" t="s">
        <v>73</v>
      </c>
      <c r="V53" s="54">
        <v>1.6541935483870969</v>
      </c>
      <c r="W53" s="54">
        <v>25.493975903614459</v>
      </c>
      <c r="X53" s="54">
        <v>152</v>
      </c>
      <c r="Y53" s="54">
        <v>0</v>
      </c>
      <c r="Z53" s="54">
        <v>2.1428571428571428</v>
      </c>
      <c r="AA53" s="74">
        <v>5.2842465753424657</v>
      </c>
      <c r="AB53" s="54">
        <v>266.875</v>
      </c>
      <c r="AC53" s="55">
        <v>7.6515837104072402</v>
      </c>
      <c r="AE53" s="48" t="s">
        <v>73</v>
      </c>
      <c r="AF53" s="54">
        <v>1.5818639798488665</v>
      </c>
      <c r="AG53" s="54">
        <v>26.620253164556964</v>
      </c>
      <c r="AH53" s="54">
        <v>120</v>
      </c>
      <c r="AI53" s="54">
        <v>0</v>
      </c>
      <c r="AJ53" s="54">
        <v>2.8</v>
      </c>
      <c r="AK53" s="74">
        <v>5.5240761478163494</v>
      </c>
      <c r="AL53" s="54">
        <v>312.25</v>
      </c>
      <c r="AM53" s="55">
        <v>6.8918617614269788</v>
      </c>
      <c r="AO53" s="43" t="s">
        <v>73</v>
      </c>
      <c r="AP53" s="252">
        <v>1.5</v>
      </c>
      <c r="AQ53" s="252">
        <v>24.138888888888889</v>
      </c>
      <c r="AR53" s="252">
        <v>111.91666666666667</v>
      </c>
      <c r="AS53" s="252">
        <v>0.5</v>
      </c>
      <c r="AT53" s="252">
        <v>5.333333333333333</v>
      </c>
      <c r="AU53" s="256">
        <v>5.0933333333333337</v>
      </c>
      <c r="AV53" s="252">
        <v>302.25</v>
      </c>
      <c r="AW53" s="253">
        <v>6.5271411338962606</v>
      </c>
    </row>
    <row r="54" spans="1:49" s="9" customFormat="1" ht="12.75" x14ac:dyDescent="0.2">
      <c r="A54" s="48" t="s">
        <v>74</v>
      </c>
      <c r="B54" s="54">
        <v>1.2591240875912408</v>
      </c>
      <c r="C54" s="54">
        <v>18.764705882352942</v>
      </c>
      <c r="D54" s="54">
        <v>51.666666666666664</v>
      </c>
      <c r="E54" s="54">
        <v>0.5</v>
      </c>
      <c r="F54" s="54">
        <v>7.5</v>
      </c>
      <c r="G54" s="70">
        <v>3.6435331230283912</v>
      </c>
      <c r="H54" s="54">
        <v>2</v>
      </c>
      <c r="I54" s="55">
        <v>3.6383647798742138</v>
      </c>
      <c r="K54" s="48" t="s">
        <v>74</v>
      </c>
      <c r="L54" s="54">
        <v>1.2714776632302405</v>
      </c>
      <c r="M54" s="54">
        <v>19.041666666666668</v>
      </c>
      <c r="N54" s="54">
        <v>53.666666666666664</v>
      </c>
      <c r="O54" s="54">
        <v>0.25</v>
      </c>
      <c r="P54" s="54">
        <v>5</v>
      </c>
      <c r="Q54" s="70">
        <v>3.0773993808049536</v>
      </c>
      <c r="R54" s="54">
        <v>0</v>
      </c>
      <c r="S54" s="55">
        <v>3.0773993808049536</v>
      </c>
      <c r="U54" s="48" t="s">
        <v>74</v>
      </c>
      <c r="V54" s="54">
        <v>1.2344632768361581</v>
      </c>
      <c r="W54" s="54">
        <v>18.148148148148149</v>
      </c>
      <c r="X54" s="54">
        <v>59</v>
      </c>
      <c r="Y54" s="54">
        <v>0.5</v>
      </c>
      <c r="Z54" s="54">
        <v>2</v>
      </c>
      <c r="AA54" s="74">
        <v>2.7150259067357512</v>
      </c>
      <c r="AB54" s="54">
        <v>0</v>
      </c>
      <c r="AC54" s="55">
        <v>2.7150259067357512</v>
      </c>
      <c r="AE54" s="48" t="s">
        <v>74</v>
      </c>
      <c r="AF54" s="54">
        <v>1.2146596858638743</v>
      </c>
      <c r="AG54" s="54">
        <v>18.2</v>
      </c>
      <c r="AH54" s="54">
        <v>73</v>
      </c>
      <c r="AI54" s="54">
        <v>0.33333333333333331</v>
      </c>
      <c r="AJ54" s="54">
        <v>1</v>
      </c>
      <c r="AK54" s="74">
        <v>2.5835351089588379</v>
      </c>
      <c r="AL54" s="54">
        <v>0</v>
      </c>
      <c r="AM54" s="55">
        <v>2.5835351089588379</v>
      </c>
      <c r="AO54" s="43" t="s">
        <v>74</v>
      </c>
      <c r="AP54" s="252">
        <v>1.3297297297297297</v>
      </c>
      <c r="AQ54" s="252">
        <v>18.09090909090909</v>
      </c>
      <c r="AR54" s="252">
        <v>78</v>
      </c>
      <c r="AS54" s="252">
        <v>0.33333333333333331</v>
      </c>
      <c r="AT54" s="252">
        <v>1</v>
      </c>
      <c r="AU54" s="256">
        <v>2.6331658291457285</v>
      </c>
      <c r="AV54" s="252">
        <v>0</v>
      </c>
      <c r="AW54" s="253">
        <v>2.6331658291457285</v>
      </c>
    </row>
    <row r="55" spans="1:49" s="9" customFormat="1" ht="12.75" x14ac:dyDescent="0.2">
      <c r="A55" s="48" t="s">
        <v>75</v>
      </c>
      <c r="B55" s="54">
        <v>3.7914110429447851</v>
      </c>
      <c r="C55" s="54">
        <v>18.651162790697676</v>
      </c>
      <c r="D55" s="54">
        <v>271</v>
      </c>
      <c r="E55" s="54">
        <v>1</v>
      </c>
      <c r="F55" s="54">
        <v>7</v>
      </c>
      <c r="G55" s="70">
        <v>8.1291866028708135</v>
      </c>
      <c r="H55" s="54">
        <v>410.5</v>
      </c>
      <c r="I55" s="55">
        <v>11.943127962085308</v>
      </c>
      <c r="K55" s="48" t="s">
        <v>75</v>
      </c>
      <c r="L55" s="54">
        <v>3.5428571428571427</v>
      </c>
      <c r="M55" s="54">
        <v>18.083333333333332</v>
      </c>
      <c r="N55" s="54">
        <v>93</v>
      </c>
      <c r="O55" s="54">
        <v>0</v>
      </c>
      <c r="P55" s="54">
        <v>0</v>
      </c>
      <c r="Q55" s="70">
        <v>7.0580357142857144</v>
      </c>
      <c r="R55" s="54">
        <v>279</v>
      </c>
      <c r="S55" s="55">
        <v>9.4646017699115053</v>
      </c>
      <c r="U55" s="48" t="s">
        <v>75</v>
      </c>
      <c r="V55" s="54">
        <v>3.3407821229050279</v>
      </c>
      <c r="W55" s="54">
        <v>19.270833333333332</v>
      </c>
      <c r="X55" s="54">
        <v>0</v>
      </c>
      <c r="Y55" s="54">
        <v>0</v>
      </c>
      <c r="Z55" s="54">
        <v>0</v>
      </c>
      <c r="AA55" s="74">
        <v>6.6798245614035086</v>
      </c>
      <c r="AB55" s="54">
        <v>276</v>
      </c>
      <c r="AC55" s="55">
        <v>9.0217391304347831</v>
      </c>
      <c r="AE55" s="48" t="s">
        <v>75</v>
      </c>
      <c r="AF55" s="54">
        <v>3.5795454545454546</v>
      </c>
      <c r="AG55" s="54">
        <v>17.215686274509803</v>
      </c>
      <c r="AH55" s="54">
        <v>62</v>
      </c>
      <c r="AI55" s="54">
        <v>0</v>
      </c>
      <c r="AJ55" s="54">
        <v>2</v>
      </c>
      <c r="AK55" s="74">
        <v>6.8646288209606983</v>
      </c>
      <c r="AL55" s="54">
        <v>251</v>
      </c>
      <c r="AM55" s="55">
        <v>8.9783549783549788</v>
      </c>
      <c r="AO55" s="43" t="s">
        <v>75</v>
      </c>
      <c r="AP55" s="252">
        <v>3.6809815950920246</v>
      </c>
      <c r="AQ55" s="252">
        <v>16.974358974358974</v>
      </c>
      <c r="AR55" s="252">
        <v>51.5</v>
      </c>
      <c r="AS55" s="252">
        <v>0</v>
      </c>
      <c r="AT55" s="252">
        <v>2</v>
      </c>
      <c r="AU55" s="256">
        <v>6.6359223300970873</v>
      </c>
      <c r="AV55" s="252">
        <v>241</v>
      </c>
      <c r="AW55" s="253">
        <v>8.8894230769230766</v>
      </c>
    </row>
    <row r="56" spans="1:49" s="9" customFormat="1" ht="12.75" x14ac:dyDescent="0.2">
      <c r="A56" s="48" t="s">
        <v>76</v>
      </c>
      <c r="B56" s="54">
        <v>1.7638888888888888</v>
      </c>
      <c r="C56" s="54">
        <v>29.6</v>
      </c>
      <c r="D56" s="54">
        <v>158.19999999999999</v>
      </c>
      <c r="E56" s="54">
        <v>0</v>
      </c>
      <c r="F56" s="54">
        <v>5</v>
      </c>
      <c r="G56" s="70">
        <v>10.703296703296703</v>
      </c>
      <c r="H56" s="54">
        <v>1279.6666666666667</v>
      </c>
      <c r="I56" s="55">
        <v>51.202127659574465</v>
      </c>
      <c r="K56" s="48" t="s">
        <v>76</v>
      </c>
      <c r="L56" s="54">
        <v>1.8344827586206895</v>
      </c>
      <c r="M56" s="54">
        <v>23.372093023255815</v>
      </c>
      <c r="N56" s="54">
        <v>160.5</v>
      </c>
      <c r="O56" s="54">
        <v>0</v>
      </c>
      <c r="P56" s="54">
        <v>4.5</v>
      </c>
      <c r="Q56" s="70">
        <v>9.9072164948453612</v>
      </c>
      <c r="R56" s="54">
        <v>1084.5714285714287</v>
      </c>
      <c r="S56" s="55">
        <v>47.333333333333336</v>
      </c>
      <c r="U56" s="48" t="s">
        <v>76</v>
      </c>
      <c r="V56" s="54">
        <v>1.5625</v>
      </c>
      <c r="W56" s="54">
        <v>26.324324324324323</v>
      </c>
      <c r="X56" s="54">
        <v>158.6</v>
      </c>
      <c r="Y56" s="54">
        <v>0</v>
      </c>
      <c r="Z56" s="54">
        <v>5</v>
      </c>
      <c r="AA56" s="74">
        <v>9.2882882882882889</v>
      </c>
      <c r="AB56" s="54">
        <v>1244.8333333333333</v>
      </c>
      <c r="AC56" s="55">
        <v>41.80263157894737</v>
      </c>
      <c r="AE56" s="48" t="s">
        <v>76</v>
      </c>
      <c r="AF56" s="54">
        <v>1.7849999999999999</v>
      </c>
      <c r="AG56" s="54">
        <v>23.0625</v>
      </c>
      <c r="AH56" s="54">
        <v>162.19999999999999</v>
      </c>
      <c r="AI56" s="54">
        <v>0</v>
      </c>
      <c r="AJ56" s="54">
        <v>4.8571428571428568</v>
      </c>
      <c r="AK56" s="74">
        <v>7.9183673469387754</v>
      </c>
      <c r="AL56" s="54">
        <v>1075</v>
      </c>
      <c r="AM56" s="55">
        <v>37.55952380952381</v>
      </c>
      <c r="AO56" s="43" t="s">
        <v>76</v>
      </c>
      <c r="AP56" s="252">
        <v>1.8636363636363635</v>
      </c>
      <c r="AQ56" s="252">
        <v>24.46153846153846</v>
      </c>
      <c r="AR56" s="252">
        <v>126.5</v>
      </c>
      <c r="AS56" s="252">
        <v>1</v>
      </c>
      <c r="AT56" s="252">
        <v>4.833333333333333</v>
      </c>
      <c r="AU56" s="256">
        <v>6.5574468085106385</v>
      </c>
      <c r="AV56" s="252">
        <v>914.25</v>
      </c>
      <c r="AW56" s="253">
        <v>36.440329218106996</v>
      </c>
    </row>
    <row r="57" spans="1:49" s="9" customFormat="1" ht="12.75" x14ac:dyDescent="0.2">
      <c r="A57" s="48" t="s">
        <v>77</v>
      </c>
      <c r="B57" s="54">
        <v>1.7718773373223635</v>
      </c>
      <c r="C57" s="54">
        <v>21.673469387755102</v>
      </c>
      <c r="D57" s="54">
        <v>90</v>
      </c>
      <c r="E57" s="54">
        <v>0</v>
      </c>
      <c r="F57" s="54">
        <v>2.7692307692307692</v>
      </c>
      <c r="G57" s="70">
        <v>4.062582345191041</v>
      </c>
      <c r="H57" s="54">
        <v>332</v>
      </c>
      <c r="I57" s="55">
        <v>4.278472679394338</v>
      </c>
      <c r="K57" s="48" t="s">
        <v>77</v>
      </c>
      <c r="L57" s="54">
        <v>1.7797737857618097</v>
      </c>
      <c r="M57" s="54">
        <v>21.326923076923077</v>
      </c>
      <c r="N57" s="54">
        <v>101.71428571428571</v>
      </c>
      <c r="O57" s="54">
        <v>0</v>
      </c>
      <c r="P57" s="54">
        <v>2.3461538461538463</v>
      </c>
      <c r="Q57" s="70">
        <v>3.999409681227863</v>
      </c>
      <c r="R57" s="54">
        <v>347</v>
      </c>
      <c r="S57" s="55">
        <v>4.2017699115044245</v>
      </c>
      <c r="U57" s="48" t="s">
        <v>77</v>
      </c>
      <c r="V57" s="54">
        <v>1.6896962477665276</v>
      </c>
      <c r="W57" s="54">
        <v>22.347560975609756</v>
      </c>
      <c r="X57" s="54">
        <v>98</v>
      </c>
      <c r="Y57" s="54">
        <v>0.2</v>
      </c>
      <c r="Z57" s="54">
        <v>2.48</v>
      </c>
      <c r="AA57" s="74">
        <v>3.9569606801275241</v>
      </c>
      <c r="AB57" s="54">
        <v>363</v>
      </c>
      <c r="AC57" s="55">
        <v>4.1476367498672335</v>
      </c>
      <c r="AE57" s="48" t="s">
        <v>77</v>
      </c>
      <c r="AF57" s="54">
        <v>1.6464592274678111</v>
      </c>
      <c r="AG57" s="54">
        <v>22.494845360824741</v>
      </c>
      <c r="AH57" s="54">
        <v>99.066666666666663</v>
      </c>
      <c r="AI57" s="54">
        <v>0</v>
      </c>
      <c r="AJ57" s="54">
        <v>2.1923076923076925</v>
      </c>
      <c r="AK57" s="74">
        <v>4.2641330166270786</v>
      </c>
      <c r="AL57" s="54">
        <v>382</v>
      </c>
      <c r="AM57" s="55">
        <v>4.4434947768281106</v>
      </c>
      <c r="AO57" s="43" t="s">
        <v>77</v>
      </c>
      <c r="AP57" s="252">
        <v>1.6867724867724867</v>
      </c>
      <c r="AQ57" s="252">
        <v>21.248704663212436</v>
      </c>
      <c r="AR57" s="252">
        <v>114.42857142857143</v>
      </c>
      <c r="AS57" s="252">
        <v>0</v>
      </c>
      <c r="AT57" s="252">
        <v>2.1923076923076925</v>
      </c>
      <c r="AU57" s="256">
        <v>4.2068641278796424</v>
      </c>
      <c r="AV57" s="252">
        <v>380</v>
      </c>
      <c r="AW57" s="253">
        <v>4.3834586466165417</v>
      </c>
    </row>
    <row r="58" spans="1:49" s="9" customFormat="1" ht="12.75" x14ac:dyDescent="0.2">
      <c r="A58" s="48" t="s">
        <v>78</v>
      </c>
      <c r="B58" s="54">
        <v>1.5221674876847291</v>
      </c>
      <c r="C58" s="54">
        <v>23.06451612903226</v>
      </c>
      <c r="D58" s="54">
        <v>0</v>
      </c>
      <c r="E58" s="54">
        <v>0</v>
      </c>
      <c r="F58" s="54">
        <v>4</v>
      </c>
      <c r="G58" s="70">
        <v>4.3744680851063826</v>
      </c>
      <c r="H58" s="54">
        <v>0</v>
      </c>
      <c r="I58" s="55">
        <v>4.3744680851063826</v>
      </c>
      <c r="K58" s="48" t="s">
        <v>78</v>
      </c>
      <c r="L58" s="54">
        <v>1.3719806763285025</v>
      </c>
      <c r="M58" s="54">
        <v>30.214285714285715</v>
      </c>
      <c r="N58" s="54">
        <v>0</v>
      </c>
      <c r="O58" s="54">
        <v>0</v>
      </c>
      <c r="P58" s="54">
        <v>6</v>
      </c>
      <c r="Q58" s="70">
        <v>4.7932489451476794</v>
      </c>
      <c r="R58" s="54">
        <v>0</v>
      </c>
      <c r="S58" s="55">
        <v>4.7932489451476794</v>
      </c>
      <c r="U58" s="48" t="s">
        <v>78</v>
      </c>
      <c r="V58" s="54">
        <v>1.3167938931297709</v>
      </c>
      <c r="W58" s="54">
        <v>26.185185185185187</v>
      </c>
      <c r="X58" s="54">
        <v>190</v>
      </c>
      <c r="Y58" s="54">
        <v>0</v>
      </c>
      <c r="Z58" s="54">
        <v>1</v>
      </c>
      <c r="AA58" s="74">
        <v>4.2714776632302405</v>
      </c>
      <c r="AB58" s="54">
        <v>0</v>
      </c>
      <c r="AC58" s="55">
        <v>4.2714776632302405</v>
      </c>
      <c r="AE58" s="48" t="s">
        <v>78</v>
      </c>
      <c r="AF58" s="54">
        <v>1.3094462540716612</v>
      </c>
      <c r="AG58" s="54">
        <v>27.74074074074074</v>
      </c>
      <c r="AH58" s="54">
        <v>188</v>
      </c>
      <c r="AI58" s="54">
        <v>0</v>
      </c>
      <c r="AJ58" s="54">
        <v>0</v>
      </c>
      <c r="AK58" s="74">
        <v>3.9851190476190474</v>
      </c>
      <c r="AL58" s="54">
        <v>0</v>
      </c>
      <c r="AM58" s="55">
        <v>3.9851190476190474</v>
      </c>
      <c r="AO58" s="43" t="s">
        <v>78</v>
      </c>
      <c r="AP58" s="252">
        <v>1.3248407643312101</v>
      </c>
      <c r="AQ58" s="252">
        <v>28.137931034482758</v>
      </c>
      <c r="AR58" s="252">
        <v>201</v>
      </c>
      <c r="AS58" s="252">
        <v>0</v>
      </c>
      <c r="AT58" s="252">
        <v>3</v>
      </c>
      <c r="AU58" s="256">
        <v>4.1556195965417864</v>
      </c>
      <c r="AV58" s="252">
        <v>0</v>
      </c>
      <c r="AW58" s="253">
        <v>4.1556195965417864</v>
      </c>
    </row>
    <row r="59" spans="1:49" s="9" customFormat="1" ht="12.75" x14ac:dyDescent="0.2">
      <c r="A59" s="48" t="s">
        <v>79</v>
      </c>
      <c r="B59" s="54">
        <v>1.7551020408163265</v>
      </c>
      <c r="C59" s="54">
        <v>14.933333333333334</v>
      </c>
      <c r="D59" s="54">
        <v>19.5</v>
      </c>
      <c r="E59" s="54">
        <v>3.5656565656565657</v>
      </c>
      <c r="F59" s="54">
        <v>12</v>
      </c>
      <c r="G59" s="70">
        <v>3.2095238095238097</v>
      </c>
      <c r="H59" s="54">
        <v>44.611111111111114</v>
      </c>
      <c r="I59" s="55">
        <v>5.4474474474474475</v>
      </c>
      <c r="K59" s="48" t="s">
        <v>79</v>
      </c>
      <c r="L59" s="54">
        <v>1.5608108108108107</v>
      </c>
      <c r="M59" s="54">
        <v>18.533333333333335</v>
      </c>
      <c r="N59" s="54">
        <v>31.5</v>
      </c>
      <c r="O59" s="54">
        <v>1.6610169491525424</v>
      </c>
      <c r="P59" s="54">
        <v>4</v>
      </c>
      <c r="Q59" s="70">
        <v>2.9955555555555557</v>
      </c>
      <c r="R59" s="54">
        <v>37.705882352941174</v>
      </c>
      <c r="S59" s="55">
        <v>5.4338842975206614</v>
      </c>
      <c r="U59" s="48" t="s">
        <v>79</v>
      </c>
      <c r="V59" s="54">
        <v>1.2469879518072289</v>
      </c>
      <c r="W59" s="54">
        <v>58</v>
      </c>
      <c r="X59" s="54">
        <v>30.5</v>
      </c>
      <c r="Y59" s="54">
        <v>1</v>
      </c>
      <c r="Z59" s="54">
        <v>9</v>
      </c>
      <c r="AA59" s="74">
        <v>4.3195020746887964</v>
      </c>
      <c r="AB59" s="54">
        <v>211.75</v>
      </c>
      <c r="AC59" s="55">
        <v>7.7061224489795919</v>
      </c>
      <c r="AE59" s="48" t="s">
        <v>79</v>
      </c>
      <c r="AF59" s="54">
        <v>1.2383720930232558</v>
      </c>
      <c r="AG59" s="54">
        <v>18.181818181818183</v>
      </c>
      <c r="AH59" s="54">
        <v>146.5</v>
      </c>
      <c r="AI59" s="54">
        <v>1.537037037037037</v>
      </c>
      <c r="AJ59" s="54">
        <v>18</v>
      </c>
      <c r="AK59" s="74">
        <v>4.5454545454545459</v>
      </c>
      <c r="AL59" s="54">
        <v>206.25</v>
      </c>
      <c r="AM59" s="55">
        <v>7.8252032520325203</v>
      </c>
      <c r="AO59" s="43" t="s">
        <v>79</v>
      </c>
      <c r="AP59" s="252">
        <v>1.6344827586206896</v>
      </c>
      <c r="AQ59" s="252">
        <v>24.666666666666668</v>
      </c>
      <c r="AR59" s="252">
        <v>93.5</v>
      </c>
      <c r="AS59" s="252">
        <v>1.4489795918367347</v>
      </c>
      <c r="AT59" s="252">
        <v>0</v>
      </c>
      <c r="AU59" s="256">
        <v>4.9368932038834954</v>
      </c>
      <c r="AV59" s="252">
        <v>188.25</v>
      </c>
      <c r="AW59" s="253">
        <v>8.4285714285714288</v>
      </c>
    </row>
    <row r="60" spans="1:49" s="9" customFormat="1" ht="12.75" x14ac:dyDescent="0.2">
      <c r="A60" s="48" t="s">
        <v>80</v>
      </c>
      <c r="B60" s="54">
        <v>2.125</v>
      </c>
      <c r="C60" s="54">
        <v>10</v>
      </c>
      <c r="D60" s="54">
        <v>0</v>
      </c>
      <c r="E60" s="54">
        <v>0</v>
      </c>
      <c r="F60" s="54">
        <v>0</v>
      </c>
      <c r="G60" s="70">
        <v>2.8421052631578947</v>
      </c>
      <c r="H60" s="54">
        <v>9.5</v>
      </c>
      <c r="I60" s="55">
        <v>3.4761904761904763</v>
      </c>
      <c r="K60" s="48" t="s">
        <v>80</v>
      </c>
      <c r="L60" s="54">
        <v>3.5833333333333335</v>
      </c>
      <c r="M60" s="54">
        <v>0</v>
      </c>
      <c r="N60" s="54">
        <v>0</v>
      </c>
      <c r="O60" s="54">
        <v>0</v>
      </c>
      <c r="P60" s="54">
        <v>1</v>
      </c>
      <c r="Q60" s="70">
        <v>3.2142857142857144</v>
      </c>
      <c r="R60" s="54">
        <v>8</v>
      </c>
      <c r="S60" s="55">
        <v>3.8125</v>
      </c>
      <c r="U60" s="48" t="s">
        <v>80</v>
      </c>
      <c r="V60" s="54">
        <v>2.1764705882352939</v>
      </c>
      <c r="W60" s="54">
        <v>11</v>
      </c>
      <c r="X60" s="54">
        <v>0</v>
      </c>
      <c r="Y60" s="54">
        <v>0</v>
      </c>
      <c r="Z60" s="54">
        <v>0</v>
      </c>
      <c r="AA60" s="74">
        <v>2.5263157894736841</v>
      </c>
      <c r="AB60" s="54">
        <v>0</v>
      </c>
      <c r="AC60" s="55">
        <v>2.5263157894736841</v>
      </c>
      <c r="AE60" s="48" t="s">
        <v>80</v>
      </c>
      <c r="AF60" s="54">
        <v>2.8666666666666667</v>
      </c>
      <c r="AG60" s="54">
        <v>0</v>
      </c>
      <c r="AH60" s="54">
        <v>0</v>
      </c>
      <c r="AI60" s="54">
        <v>0</v>
      </c>
      <c r="AJ60" s="54">
        <v>0</v>
      </c>
      <c r="AK60" s="74">
        <v>2.8666666666666667</v>
      </c>
      <c r="AL60" s="54">
        <v>0</v>
      </c>
      <c r="AM60" s="55">
        <v>2.8666666666666667</v>
      </c>
      <c r="AO60" s="43" t="s">
        <v>80</v>
      </c>
      <c r="AP60" s="252">
        <v>2.8333333333333335</v>
      </c>
      <c r="AQ60" s="252">
        <v>0</v>
      </c>
      <c r="AR60" s="252">
        <v>0</v>
      </c>
      <c r="AS60" s="252">
        <v>0</v>
      </c>
      <c r="AT60" s="252">
        <v>0</v>
      </c>
      <c r="AU60" s="256">
        <v>2.8333333333333335</v>
      </c>
      <c r="AV60" s="252">
        <v>0</v>
      </c>
      <c r="AW60" s="253">
        <v>2.8333333333333335</v>
      </c>
    </row>
    <row r="61" spans="1:49" s="9" customFormat="1" ht="12.75" x14ac:dyDescent="0.2">
      <c r="A61" s="48" t="s">
        <v>81</v>
      </c>
      <c r="B61" s="54">
        <v>2.4771428571428573</v>
      </c>
      <c r="C61" s="54">
        <v>19.75</v>
      </c>
      <c r="D61" s="54">
        <v>30</v>
      </c>
      <c r="E61" s="54">
        <v>0</v>
      </c>
      <c r="F61" s="54">
        <v>4</v>
      </c>
      <c r="G61" s="70">
        <v>3.8971722365038559</v>
      </c>
      <c r="H61" s="54">
        <v>8.0769230769230766</v>
      </c>
      <c r="I61" s="55">
        <v>4.0323383084577111</v>
      </c>
      <c r="K61" s="48" t="s">
        <v>81</v>
      </c>
      <c r="L61" s="54">
        <v>2.3648648648648649</v>
      </c>
      <c r="M61" s="54">
        <v>18.851851851851851</v>
      </c>
      <c r="N61" s="54">
        <v>43</v>
      </c>
      <c r="O61" s="54">
        <v>0</v>
      </c>
      <c r="P61" s="54">
        <v>6</v>
      </c>
      <c r="Q61" s="70">
        <v>3.6330049261083746</v>
      </c>
      <c r="R61" s="54">
        <v>5.75</v>
      </c>
      <c r="S61" s="55">
        <v>3.6739130434782608</v>
      </c>
      <c r="U61" s="48" t="s">
        <v>81</v>
      </c>
      <c r="V61" s="54">
        <v>2.2092391304347827</v>
      </c>
      <c r="W61" s="54">
        <v>19.333333333333332</v>
      </c>
      <c r="X61" s="54">
        <v>27</v>
      </c>
      <c r="Y61" s="54">
        <v>0</v>
      </c>
      <c r="Z61" s="54">
        <v>3.1666666666666665</v>
      </c>
      <c r="AA61" s="74">
        <v>3.1940298507462686</v>
      </c>
      <c r="AB61" s="54">
        <v>1</v>
      </c>
      <c r="AC61" s="55">
        <v>3.1885856079404467</v>
      </c>
      <c r="AE61" s="48" t="s">
        <v>81</v>
      </c>
      <c r="AF61" s="54">
        <v>2.2635658914728682</v>
      </c>
      <c r="AG61" s="54">
        <v>20.079999999999998</v>
      </c>
      <c r="AH61" s="54">
        <v>0</v>
      </c>
      <c r="AI61" s="54">
        <v>0</v>
      </c>
      <c r="AJ61" s="54">
        <v>4.5384615384615383</v>
      </c>
      <c r="AK61" s="74">
        <v>3.3811764705882354</v>
      </c>
      <c r="AL61" s="54">
        <v>13.5</v>
      </c>
      <c r="AM61" s="55">
        <v>3.4285714285714284</v>
      </c>
      <c r="AO61" s="43" t="s">
        <v>81</v>
      </c>
      <c r="AP61" s="252">
        <v>2.346774193548387</v>
      </c>
      <c r="AQ61" s="252">
        <v>20.74074074074074</v>
      </c>
      <c r="AR61" s="252">
        <v>22</v>
      </c>
      <c r="AS61" s="252">
        <v>0</v>
      </c>
      <c r="AT61" s="252">
        <v>4.2</v>
      </c>
      <c r="AU61" s="256">
        <v>3.6512195121951221</v>
      </c>
      <c r="AV61" s="252">
        <v>0</v>
      </c>
      <c r="AW61" s="253">
        <v>3.6512195121951221</v>
      </c>
    </row>
    <row r="62" spans="1:49" s="9" customFormat="1" ht="12.75" x14ac:dyDescent="0.2">
      <c r="A62" s="48" t="s">
        <v>82</v>
      </c>
      <c r="B62" s="54">
        <v>0.52023692003948663</v>
      </c>
      <c r="C62" s="54">
        <v>32.53012048192771</v>
      </c>
      <c r="D62" s="54">
        <v>10.333333333333334</v>
      </c>
      <c r="E62" s="54">
        <v>3</v>
      </c>
      <c r="F62" s="54">
        <v>1.2749999999999999</v>
      </c>
      <c r="G62" s="70">
        <v>1.1778627779105906</v>
      </c>
      <c r="H62" s="54">
        <v>2338.4</v>
      </c>
      <c r="I62" s="55">
        <v>3.9682425978987586</v>
      </c>
      <c r="K62" s="48" t="s">
        <v>82</v>
      </c>
      <c r="L62" s="54">
        <v>0.53021978021978022</v>
      </c>
      <c r="M62" s="54">
        <v>25.581395348837209</v>
      </c>
      <c r="N62" s="54">
        <v>61.571428571428569</v>
      </c>
      <c r="O62" s="54">
        <v>3.5</v>
      </c>
      <c r="P62" s="54">
        <v>1.5483870967741935</v>
      </c>
      <c r="Q62" s="70">
        <v>1.1644067796610169</v>
      </c>
      <c r="R62" s="54">
        <v>5971.5</v>
      </c>
      <c r="S62" s="55">
        <v>4.0542110358180059</v>
      </c>
      <c r="U62" s="48" t="s">
        <v>82</v>
      </c>
      <c r="V62" s="54">
        <v>0.50812274368231047</v>
      </c>
      <c r="W62" s="54">
        <v>20.902439024390244</v>
      </c>
      <c r="X62" s="54">
        <v>9</v>
      </c>
      <c r="Y62" s="54">
        <v>1.5</v>
      </c>
      <c r="Z62" s="54">
        <v>1.1176470588235294</v>
      </c>
      <c r="AA62" s="74">
        <v>0.88509520682862775</v>
      </c>
      <c r="AB62" s="54">
        <v>4010.3333333333335</v>
      </c>
      <c r="AC62" s="55">
        <v>3.5159667541557305</v>
      </c>
      <c r="AE62" s="48" t="s">
        <v>82</v>
      </c>
      <c r="AF62" s="54">
        <v>0.54137781629116122</v>
      </c>
      <c r="AG62" s="54">
        <v>18</v>
      </c>
      <c r="AH62" s="54">
        <v>25</v>
      </c>
      <c r="AI62" s="54">
        <v>1</v>
      </c>
      <c r="AJ62" s="54">
        <v>1.0689655172413792</v>
      </c>
      <c r="AK62" s="74">
        <v>0.88145195132186316</v>
      </c>
      <c r="AL62" s="54">
        <v>3906.6666666666665</v>
      </c>
      <c r="AM62" s="55">
        <v>3.3384357307611658</v>
      </c>
      <c r="AO62" s="43" t="s">
        <v>82</v>
      </c>
      <c r="AP62" s="252">
        <v>0.56381296589112262</v>
      </c>
      <c r="AQ62" s="252">
        <v>18.93548387096774</v>
      </c>
      <c r="AR62" s="252">
        <v>17.833333333333332</v>
      </c>
      <c r="AS62" s="252">
        <v>1.5</v>
      </c>
      <c r="AT62" s="252">
        <v>1.1343283582089552</v>
      </c>
      <c r="AU62" s="256">
        <v>0.96692056583242658</v>
      </c>
      <c r="AV62" s="252">
        <v>3932</v>
      </c>
      <c r="AW62" s="253">
        <v>3.531752936059156</v>
      </c>
    </row>
    <row r="63" spans="1:49" s="9" customFormat="1" ht="12.75" x14ac:dyDescent="0.2">
      <c r="A63" s="48" t="s">
        <v>83</v>
      </c>
      <c r="B63" s="54">
        <v>1.9363992172211351</v>
      </c>
      <c r="C63" s="54">
        <v>20.184210526315791</v>
      </c>
      <c r="D63" s="54">
        <v>97</v>
      </c>
      <c r="E63" s="54">
        <v>1.1428571428571428</v>
      </c>
      <c r="F63" s="54">
        <v>2.1666666666666665</v>
      </c>
      <c r="G63" s="70">
        <v>2.6662550169805495</v>
      </c>
      <c r="H63" s="54">
        <v>0</v>
      </c>
      <c r="I63" s="55">
        <v>2.6662550169805495</v>
      </c>
      <c r="K63" s="48" t="s">
        <v>83</v>
      </c>
      <c r="L63" s="54">
        <v>1.9244487678339819</v>
      </c>
      <c r="M63" s="54">
        <v>20.432203389830509</v>
      </c>
      <c r="N63" s="54">
        <v>120.5</v>
      </c>
      <c r="O63" s="54">
        <v>1.4444444444444444</v>
      </c>
      <c r="P63" s="54">
        <v>3.125</v>
      </c>
      <c r="Q63" s="70">
        <v>2.6821395634798648</v>
      </c>
      <c r="R63" s="54">
        <v>0</v>
      </c>
      <c r="S63" s="55">
        <v>2.6821395634798648</v>
      </c>
      <c r="U63" s="48" t="s">
        <v>83</v>
      </c>
      <c r="V63" s="54">
        <v>1.8489208633093526</v>
      </c>
      <c r="W63" s="54">
        <v>19.228346456692915</v>
      </c>
      <c r="X63" s="54">
        <v>103.5</v>
      </c>
      <c r="Y63" s="54">
        <v>0.58823529411764708</v>
      </c>
      <c r="Z63" s="54">
        <v>3.3846153846153846</v>
      </c>
      <c r="AA63" s="74">
        <v>2.544447600113604</v>
      </c>
      <c r="AB63" s="54">
        <v>0</v>
      </c>
      <c r="AC63" s="55">
        <v>2.544447600113604</v>
      </c>
      <c r="AE63" s="48" t="s">
        <v>83</v>
      </c>
      <c r="AF63" s="54">
        <v>1.8351171536013884</v>
      </c>
      <c r="AG63" s="54">
        <v>22.728682170542637</v>
      </c>
      <c r="AH63" s="54">
        <v>46</v>
      </c>
      <c r="AI63" s="54">
        <v>0.68421052631578949</v>
      </c>
      <c r="AJ63" s="54">
        <v>2.7027027027027026</v>
      </c>
      <c r="AK63" s="74">
        <v>2.5898984353554764</v>
      </c>
      <c r="AL63" s="54">
        <v>0</v>
      </c>
      <c r="AM63" s="55">
        <v>2.5898984353554764</v>
      </c>
      <c r="AO63" s="43" t="s">
        <v>83</v>
      </c>
      <c r="AP63" s="252">
        <v>1.8165382335506817</v>
      </c>
      <c r="AQ63" s="252">
        <v>21.269841269841269</v>
      </c>
      <c r="AR63" s="252">
        <v>158</v>
      </c>
      <c r="AS63" s="252">
        <v>1</v>
      </c>
      <c r="AT63" s="252">
        <v>2.59375</v>
      </c>
      <c r="AU63" s="256">
        <v>2.5532094594594597</v>
      </c>
      <c r="AV63" s="252">
        <v>0</v>
      </c>
      <c r="AW63" s="253">
        <v>2.5532094594594597</v>
      </c>
    </row>
    <row r="64" spans="1:49" s="9" customFormat="1" ht="12.75" x14ac:dyDescent="0.2">
      <c r="A64" s="48" t="s">
        <v>84</v>
      </c>
      <c r="B64" s="54">
        <v>1.1471535982814178</v>
      </c>
      <c r="C64" s="54">
        <v>21.185185185185187</v>
      </c>
      <c r="D64" s="54">
        <v>56.4</v>
      </c>
      <c r="E64" s="54">
        <v>1.7142857142857142</v>
      </c>
      <c r="F64" s="54">
        <v>0.6428571428571429</v>
      </c>
      <c r="G64" s="70">
        <v>2.3845376452753917</v>
      </c>
      <c r="H64" s="54">
        <v>92.2</v>
      </c>
      <c r="I64" s="55">
        <v>2.6108870967741935</v>
      </c>
      <c r="K64" s="48" t="s">
        <v>84</v>
      </c>
      <c r="L64" s="54">
        <v>1.1083413231064239</v>
      </c>
      <c r="M64" s="54">
        <v>21.378378378378379</v>
      </c>
      <c r="N64" s="54">
        <v>63.916666666666664</v>
      </c>
      <c r="O64" s="54">
        <v>1.5714285714285714</v>
      </c>
      <c r="P64" s="54">
        <v>0.7142857142857143</v>
      </c>
      <c r="Q64" s="70">
        <v>2.1349749202006385</v>
      </c>
      <c r="R64" s="54">
        <v>82.2</v>
      </c>
      <c r="S64" s="55">
        <v>2.3171064604185623</v>
      </c>
      <c r="U64" s="48" t="s">
        <v>84</v>
      </c>
      <c r="V64" s="54">
        <v>1.0783210731285158</v>
      </c>
      <c r="W64" s="54">
        <v>29.72</v>
      </c>
      <c r="X64" s="54">
        <v>63.3</v>
      </c>
      <c r="Y64" s="54">
        <v>1.375</v>
      </c>
      <c r="Z64" s="54">
        <v>0.90476190476190477</v>
      </c>
      <c r="AA64" s="74">
        <v>2.2202061855670103</v>
      </c>
      <c r="AB64" s="54">
        <v>18</v>
      </c>
      <c r="AC64" s="55">
        <v>2.2332097239390194</v>
      </c>
      <c r="AE64" s="48" t="s">
        <v>84</v>
      </c>
      <c r="AF64" s="54">
        <v>1.064616582327754</v>
      </c>
      <c r="AG64" s="54">
        <v>22.038961038961038</v>
      </c>
      <c r="AH64" s="54">
        <v>65.428571428571431</v>
      </c>
      <c r="AI64" s="54">
        <v>1.5</v>
      </c>
      <c r="AJ64" s="54">
        <v>0.88235294117647056</v>
      </c>
      <c r="AK64" s="74">
        <v>1.835820895522388</v>
      </c>
      <c r="AL64" s="54">
        <v>32.4</v>
      </c>
      <c r="AM64" s="55">
        <v>1.8927374301675977</v>
      </c>
      <c r="AO64" s="43" t="s">
        <v>84</v>
      </c>
      <c r="AP64" s="252">
        <v>1.0526315789473684</v>
      </c>
      <c r="AQ64" s="252">
        <v>22.976744186046513</v>
      </c>
      <c r="AR64" s="252">
        <v>43.8</v>
      </c>
      <c r="AS64" s="252">
        <v>3.5714285714285716</v>
      </c>
      <c r="AT64" s="252">
        <v>1.0526315789473684</v>
      </c>
      <c r="AU64" s="256">
        <v>1.9911471781630394</v>
      </c>
      <c r="AV64" s="252">
        <v>18</v>
      </c>
      <c r="AW64" s="253">
        <v>2.0029487652045708</v>
      </c>
    </row>
    <row r="65" spans="1:49" s="9" customFormat="1" ht="12.75" x14ac:dyDescent="0.2">
      <c r="A65" s="48" t="s">
        <v>85</v>
      </c>
      <c r="B65" s="54">
        <v>2.2070116861435727</v>
      </c>
      <c r="C65" s="54">
        <v>20.842233009708739</v>
      </c>
      <c r="D65" s="54">
        <v>67.040000000000006</v>
      </c>
      <c r="E65" s="54">
        <v>0.5</v>
      </c>
      <c r="F65" s="54">
        <v>10.235294117647058</v>
      </c>
      <c r="G65" s="70">
        <v>4.5338104639684103</v>
      </c>
      <c r="H65" s="54">
        <v>317.5</v>
      </c>
      <c r="I65" s="55">
        <v>4.9965500246426808</v>
      </c>
      <c r="K65" s="48" t="s">
        <v>85</v>
      </c>
      <c r="L65" s="54">
        <v>2.1906150583244961</v>
      </c>
      <c r="M65" s="54">
        <v>20.804020100502512</v>
      </c>
      <c r="N65" s="54">
        <v>72.869565217391298</v>
      </c>
      <c r="O65" s="54">
        <v>1</v>
      </c>
      <c r="P65" s="54">
        <v>8.6666666666666661</v>
      </c>
      <c r="Q65" s="70">
        <v>4.3581097126573258</v>
      </c>
      <c r="R65" s="54">
        <v>296.14285714285717</v>
      </c>
      <c r="S65" s="55">
        <v>4.8423423423423424</v>
      </c>
      <c r="U65" s="48" t="s">
        <v>85</v>
      </c>
      <c r="V65" s="54">
        <v>2.0742930591259641</v>
      </c>
      <c r="W65" s="54">
        <v>21.812169312169313</v>
      </c>
      <c r="X65" s="54">
        <v>73.952380952380949</v>
      </c>
      <c r="Y65" s="54">
        <v>1</v>
      </c>
      <c r="Z65" s="54">
        <v>12.428571428571429</v>
      </c>
      <c r="AA65" s="74">
        <v>4.1904319554110545</v>
      </c>
      <c r="AB65" s="54">
        <v>292.60000000000002</v>
      </c>
      <c r="AC65" s="55">
        <v>4.5249362096961265</v>
      </c>
      <c r="AE65" s="48" t="s">
        <v>85</v>
      </c>
      <c r="AF65" s="54">
        <v>1.9798277982779828</v>
      </c>
      <c r="AG65" s="54">
        <v>22.642857142857142</v>
      </c>
      <c r="AH65" s="54">
        <v>77.17647058823529</v>
      </c>
      <c r="AI65" s="54">
        <v>1.2</v>
      </c>
      <c r="AJ65" s="54">
        <v>10.066666666666666</v>
      </c>
      <c r="AK65" s="74">
        <v>4.034821428571429</v>
      </c>
      <c r="AL65" s="54">
        <v>359</v>
      </c>
      <c r="AM65" s="55">
        <v>4.3514719000892059</v>
      </c>
      <c r="AO65" s="43" t="s">
        <v>85</v>
      </c>
      <c r="AP65" s="252">
        <v>1.9945665596443567</v>
      </c>
      <c r="AQ65" s="252">
        <v>21.675141242937855</v>
      </c>
      <c r="AR65" s="252">
        <v>55.611111111111114</v>
      </c>
      <c r="AS65" s="252">
        <v>1.4</v>
      </c>
      <c r="AT65" s="252">
        <v>11.461538461538462</v>
      </c>
      <c r="AU65" s="256">
        <v>3.8085154314034693</v>
      </c>
      <c r="AV65" s="252">
        <v>463.66666666666669</v>
      </c>
      <c r="AW65" s="253">
        <v>4.1190904997748765</v>
      </c>
    </row>
    <row r="66" spans="1:49" s="9" customFormat="1" ht="12.75" x14ac:dyDescent="0.2">
      <c r="A66" s="48" t="s">
        <v>86</v>
      </c>
      <c r="B66" s="54">
        <v>1.8246753246753247</v>
      </c>
      <c r="C66" s="54">
        <v>25.076923076923077</v>
      </c>
      <c r="D66" s="54">
        <v>141.42857142857142</v>
      </c>
      <c r="E66" s="54">
        <v>0</v>
      </c>
      <c r="F66" s="54">
        <v>0.5</v>
      </c>
      <c r="G66" s="70">
        <v>10.17989417989418</v>
      </c>
      <c r="H66" s="54">
        <v>994</v>
      </c>
      <c r="I66" s="55">
        <v>15.357894736842105</v>
      </c>
      <c r="K66" s="48" t="s">
        <v>86</v>
      </c>
      <c r="L66" s="54">
        <v>1.6985294117647058</v>
      </c>
      <c r="M66" s="54">
        <v>25.041666666666668</v>
      </c>
      <c r="N66" s="54">
        <v>148.33333333333334</v>
      </c>
      <c r="O66" s="54">
        <v>1</v>
      </c>
      <c r="P66" s="54">
        <v>1</v>
      </c>
      <c r="Q66" s="70">
        <v>10.261904761904763</v>
      </c>
      <c r="R66" s="54">
        <v>1018</v>
      </c>
      <c r="S66" s="55">
        <v>16.224852071005916</v>
      </c>
      <c r="U66" s="48" t="s">
        <v>86</v>
      </c>
      <c r="V66" s="54">
        <v>1.7482993197278911</v>
      </c>
      <c r="W66" s="54">
        <v>25.142857142857142</v>
      </c>
      <c r="X66" s="54">
        <v>148</v>
      </c>
      <c r="Y66" s="54">
        <v>0</v>
      </c>
      <c r="Z66" s="54">
        <v>1.3333333333333333</v>
      </c>
      <c r="AA66" s="74">
        <v>10.252808988764045</v>
      </c>
      <c r="AB66" s="54">
        <v>818</v>
      </c>
      <c r="AC66" s="55">
        <v>14.76536312849162</v>
      </c>
      <c r="AE66" s="48" t="s">
        <v>86</v>
      </c>
      <c r="AF66" s="54">
        <v>1.7342657342657342</v>
      </c>
      <c r="AG66" s="54">
        <v>27.75</v>
      </c>
      <c r="AH66" s="54">
        <v>123.4</v>
      </c>
      <c r="AI66" s="54">
        <v>0</v>
      </c>
      <c r="AJ66" s="54">
        <v>2</v>
      </c>
      <c r="AK66" s="74">
        <v>8.8218390804597693</v>
      </c>
      <c r="AL66" s="54">
        <v>398</v>
      </c>
      <c r="AM66" s="55">
        <v>13.244318181818182</v>
      </c>
      <c r="AO66" s="43" t="s">
        <v>86</v>
      </c>
      <c r="AP66" s="252">
        <v>1.6619718309859155</v>
      </c>
      <c r="AQ66" s="252">
        <v>34.75</v>
      </c>
      <c r="AR66" s="252">
        <v>108.5</v>
      </c>
      <c r="AS66" s="252">
        <v>0</v>
      </c>
      <c r="AT66" s="252">
        <v>2</v>
      </c>
      <c r="AU66" s="256">
        <v>10.47191011235955</v>
      </c>
      <c r="AV66" s="252">
        <v>613</v>
      </c>
      <c r="AW66" s="253">
        <v>13.837988826815643</v>
      </c>
    </row>
    <row r="67" spans="1:49" s="9" customFormat="1" ht="12.75" x14ac:dyDescent="0.2">
      <c r="A67" s="48" t="s">
        <v>87</v>
      </c>
      <c r="B67" s="54">
        <v>1.4810941271118263</v>
      </c>
      <c r="C67" s="54">
        <v>24.34090909090909</v>
      </c>
      <c r="D67" s="54">
        <v>37.5</v>
      </c>
      <c r="E67" s="54">
        <v>1.25</v>
      </c>
      <c r="F67" s="54">
        <v>6.5172413793103452</v>
      </c>
      <c r="G67" s="70">
        <v>3.4121915820029027</v>
      </c>
      <c r="H67" s="54">
        <v>28</v>
      </c>
      <c r="I67" s="55">
        <v>3.4300217548948515</v>
      </c>
      <c r="K67" s="48" t="s">
        <v>87</v>
      </c>
      <c r="L67" s="54">
        <v>1.3798449612403101</v>
      </c>
      <c r="M67" s="54">
        <v>25.6</v>
      </c>
      <c r="N67" s="54">
        <v>36.083333333333336</v>
      </c>
      <c r="O67" s="54">
        <v>1.1666666666666667</v>
      </c>
      <c r="P67" s="54">
        <v>4.6829268292682924</v>
      </c>
      <c r="Q67" s="70">
        <v>3.1210636808957313</v>
      </c>
      <c r="R67" s="54">
        <v>25</v>
      </c>
      <c r="S67" s="55">
        <v>3.1363636363636362</v>
      </c>
      <c r="U67" s="48" t="s">
        <v>87</v>
      </c>
      <c r="V67" s="54">
        <v>1.4</v>
      </c>
      <c r="W67" s="54">
        <v>23</v>
      </c>
      <c r="X67" s="54">
        <v>35.272727272727273</v>
      </c>
      <c r="Y67" s="54">
        <v>1.25</v>
      </c>
      <c r="Z67" s="54">
        <v>1.5833333333333333</v>
      </c>
      <c r="AA67" s="74">
        <v>2.7056899934597776</v>
      </c>
      <c r="AB67" s="54">
        <v>47</v>
      </c>
      <c r="AC67" s="55">
        <v>2.734640522875817</v>
      </c>
      <c r="AE67" s="48" t="s">
        <v>87</v>
      </c>
      <c r="AF67" s="54">
        <v>1.3436675461741425</v>
      </c>
      <c r="AG67" s="54">
        <v>23.685393258426966</v>
      </c>
      <c r="AH67" s="54">
        <v>36.230769230769234</v>
      </c>
      <c r="AI67" s="54">
        <v>1.875</v>
      </c>
      <c r="AJ67" s="54">
        <v>1.7272727272727273</v>
      </c>
      <c r="AK67" s="74">
        <v>2.833131067961165</v>
      </c>
      <c r="AL67" s="54">
        <v>51</v>
      </c>
      <c r="AM67" s="55">
        <v>2.8623408126137053</v>
      </c>
      <c r="AO67" s="43" t="s">
        <v>87</v>
      </c>
      <c r="AP67" s="252">
        <v>1.3765690376569037</v>
      </c>
      <c r="AQ67" s="252">
        <v>25.13953488372093</v>
      </c>
      <c r="AR67" s="252">
        <v>31.4</v>
      </c>
      <c r="AS67" s="252">
        <v>1.75</v>
      </c>
      <c r="AT67" s="252">
        <v>1.7142857142857142</v>
      </c>
      <c r="AU67" s="256">
        <v>2.8864656831302118</v>
      </c>
      <c r="AV67" s="252">
        <v>41</v>
      </c>
      <c r="AW67" s="253">
        <v>2.9108974358974358</v>
      </c>
    </row>
    <row r="68" spans="1:49" s="9" customFormat="1" ht="12.75" x14ac:dyDescent="0.2">
      <c r="A68" s="48" t="s">
        <v>88</v>
      </c>
      <c r="B68" s="54">
        <v>1.5884433962264151</v>
      </c>
      <c r="C68" s="54">
        <v>20.774999999999999</v>
      </c>
      <c r="D68" s="54">
        <v>0</v>
      </c>
      <c r="E68" s="54">
        <v>1.8</v>
      </c>
      <c r="F68" s="54">
        <v>5.75</v>
      </c>
      <c r="G68" s="70">
        <v>2.5213581599123769</v>
      </c>
      <c r="H68" s="54">
        <v>0</v>
      </c>
      <c r="I68" s="55">
        <v>2.5213581599123769</v>
      </c>
      <c r="K68" s="48" t="s">
        <v>88</v>
      </c>
      <c r="L68" s="54">
        <v>1.4814371257485031</v>
      </c>
      <c r="M68" s="54">
        <v>15.560975609756097</v>
      </c>
      <c r="N68" s="54">
        <v>50</v>
      </c>
      <c r="O68" s="54">
        <v>0.88888888888888884</v>
      </c>
      <c r="P68" s="54">
        <v>4.666666666666667</v>
      </c>
      <c r="Q68" s="70">
        <v>2.2552026286966047</v>
      </c>
      <c r="R68" s="54">
        <v>0</v>
      </c>
      <c r="S68" s="55">
        <v>2.2552026286966047</v>
      </c>
      <c r="U68" s="48" t="s">
        <v>88</v>
      </c>
      <c r="V68" s="54">
        <v>1.3590534979423867</v>
      </c>
      <c r="W68" s="54">
        <v>22.078947368421051</v>
      </c>
      <c r="X68" s="54">
        <v>54</v>
      </c>
      <c r="Y68" s="54">
        <v>1</v>
      </c>
      <c r="Z68" s="54">
        <v>4</v>
      </c>
      <c r="AA68" s="74">
        <v>2.2138728323699421</v>
      </c>
      <c r="AB68" s="54">
        <v>0</v>
      </c>
      <c r="AC68" s="55">
        <v>2.2138728323699421</v>
      </c>
      <c r="AE68" s="48" t="s">
        <v>88</v>
      </c>
      <c r="AF68" s="54">
        <v>1.3626062322946175</v>
      </c>
      <c r="AG68" s="54">
        <v>18.8</v>
      </c>
      <c r="AH68" s="54">
        <v>0</v>
      </c>
      <c r="AI68" s="54">
        <v>1</v>
      </c>
      <c r="AJ68" s="54">
        <v>3.263157894736842</v>
      </c>
      <c r="AK68" s="74">
        <v>1.9349955476402494</v>
      </c>
      <c r="AL68" s="54">
        <v>0</v>
      </c>
      <c r="AM68" s="55">
        <v>1.9349955476402494</v>
      </c>
      <c r="AO68" s="43" t="s">
        <v>88</v>
      </c>
      <c r="AP68" s="252">
        <v>1.33810888252149</v>
      </c>
      <c r="AQ68" s="252">
        <v>18.432432432432432</v>
      </c>
      <c r="AR68" s="252">
        <v>0</v>
      </c>
      <c r="AS68" s="252">
        <v>1.6666666666666667</v>
      </c>
      <c r="AT68" s="252">
        <v>2.9545454545454546</v>
      </c>
      <c r="AU68" s="256">
        <v>1.9399103139013454</v>
      </c>
      <c r="AV68" s="252">
        <v>0</v>
      </c>
      <c r="AW68" s="253">
        <v>1.9399103139013454</v>
      </c>
    </row>
    <row r="69" spans="1:49" s="9" customFormat="1" ht="12.75" x14ac:dyDescent="0.2">
      <c r="A69" s="48" t="s">
        <v>89</v>
      </c>
      <c r="B69" s="54">
        <v>4.1478260869565213</v>
      </c>
      <c r="C69" s="54">
        <v>26.596774193548388</v>
      </c>
      <c r="D69" s="54">
        <v>64</v>
      </c>
      <c r="E69" s="54">
        <v>0</v>
      </c>
      <c r="F69" s="54">
        <v>2</v>
      </c>
      <c r="G69" s="70">
        <v>12.533333333333333</v>
      </c>
      <c r="H69" s="54">
        <v>0</v>
      </c>
      <c r="I69" s="55">
        <v>12.533333333333333</v>
      </c>
      <c r="K69" s="48" t="s">
        <v>89</v>
      </c>
      <c r="L69" s="54">
        <v>3.911290322580645</v>
      </c>
      <c r="M69" s="54">
        <v>25.688524590163933</v>
      </c>
      <c r="N69" s="54">
        <v>86</v>
      </c>
      <c r="O69" s="54">
        <v>0</v>
      </c>
      <c r="P69" s="54">
        <v>2</v>
      </c>
      <c r="Q69" s="70">
        <v>11.443850267379679</v>
      </c>
      <c r="R69" s="54">
        <v>0</v>
      </c>
      <c r="S69" s="55">
        <v>11.443850267379679</v>
      </c>
      <c r="U69" s="48" t="s">
        <v>89</v>
      </c>
      <c r="V69" s="54">
        <v>3.8760330578512399</v>
      </c>
      <c r="W69" s="54">
        <v>24.887096774193548</v>
      </c>
      <c r="X69" s="54">
        <v>95</v>
      </c>
      <c r="Y69" s="54">
        <v>0</v>
      </c>
      <c r="Z69" s="54">
        <v>2</v>
      </c>
      <c r="AA69" s="74">
        <v>11.4</v>
      </c>
      <c r="AB69" s="54">
        <v>0</v>
      </c>
      <c r="AC69" s="55">
        <v>11.4</v>
      </c>
      <c r="AE69" s="48" t="s">
        <v>89</v>
      </c>
      <c r="AF69" s="54">
        <v>3.7364341085271318</v>
      </c>
      <c r="AG69" s="54">
        <v>24.733333333333334</v>
      </c>
      <c r="AH69" s="54">
        <v>99</v>
      </c>
      <c r="AI69" s="54">
        <v>0</v>
      </c>
      <c r="AJ69" s="54">
        <v>7.333333333333333</v>
      </c>
      <c r="AK69" s="74">
        <v>10.813471502590673</v>
      </c>
      <c r="AL69" s="54">
        <v>0</v>
      </c>
      <c r="AM69" s="55">
        <v>10.813471502590673</v>
      </c>
      <c r="AO69" s="43" t="s">
        <v>89</v>
      </c>
      <c r="AP69" s="252">
        <v>3.9512195121951219</v>
      </c>
      <c r="AQ69" s="252">
        <v>24.237288135593221</v>
      </c>
      <c r="AR69" s="252">
        <v>77</v>
      </c>
      <c r="AS69" s="252">
        <v>0</v>
      </c>
      <c r="AT69" s="252">
        <v>5.6</v>
      </c>
      <c r="AU69" s="256">
        <v>10.75</v>
      </c>
      <c r="AV69" s="252">
        <v>0</v>
      </c>
      <c r="AW69" s="253">
        <v>10.75</v>
      </c>
    </row>
    <row r="70" spans="1:49" s="9" customFormat="1" ht="12.75" x14ac:dyDescent="0.2">
      <c r="A70" s="48" t="s">
        <v>90</v>
      </c>
      <c r="B70" s="54">
        <v>0.81887511916110578</v>
      </c>
      <c r="C70" s="54">
        <v>19.474576271186439</v>
      </c>
      <c r="D70" s="54">
        <v>53.5</v>
      </c>
      <c r="E70" s="54">
        <v>1</v>
      </c>
      <c r="F70" s="54">
        <v>4.15625</v>
      </c>
      <c r="G70" s="70">
        <v>2.055797733217088</v>
      </c>
      <c r="H70" s="54">
        <v>0</v>
      </c>
      <c r="I70" s="55">
        <v>2.055797733217088</v>
      </c>
      <c r="K70" s="48" t="s">
        <v>90</v>
      </c>
      <c r="L70" s="54">
        <v>0.86146788990825685</v>
      </c>
      <c r="M70" s="54">
        <v>19.86</v>
      </c>
      <c r="N70" s="54">
        <v>45</v>
      </c>
      <c r="O70" s="54">
        <v>0.5</v>
      </c>
      <c r="P70" s="54">
        <v>4.4375</v>
      </c>
      <c r="Q70" s="70">
        <v>1.9142614601018675</v>
      </c>
      <c r="R70" s="54">
        <v>0</v>
      </c>
      <c r="S70" s="55">
        <v>1.9142614601018675</v>
      </c>
      <c r="U70" s="48" t="s">
        <v>90</v>
      </c>
      <c r="V70" s="54">
        <v>0.88621262458471761</v>
      </c>
      <c r="W70" s="54">
        <v>19</v>
      </c>
      <c r="X70" s="54">
        <v>49</v>
      </c>
      <c r="Y70" s="54">
        <v>0.33333333333333331</v>
      </c>
      <c r="Z70" s="54">
        <v>2.4838709677419355</v>
      </c>
      <c r="AA70" s="74">
        <v>1.6964285714285714</v>
      </c>
      <c r="AB70" s="54">
        <v>0</v>
      </c>
      <c r="AC70" s="55">
        <v>1.6964285714285714</v>
      </c>
      <c r="AE70" s="48" t="s">
        <v>90</v>
      </c>
      <c r="AF70" s="54">
        <v>0.84097859327217128</v>
      </c>
      <c r="AG70" s="54">
        <v>21.098039215686274</v>
      </c>
      <c r="AH70" s="54">
        <v>26</v>
      </c>
      <c r="AI70" s="54">
        <v>0.4</v>
      </c>
      <c r="AJ70" s="54">
        <v>3</v>
      </c>
      <c r="AK70" s="74">
        <v>1.6657142857142857</v>
      </c>
      <c r="AL70" s="54">
        <v>0</v>
      </c>
      <c r="AM70" s="55">
        <v>1.6657142857142857</v>
      </c>
      <c r="AO70" s="43" t="s">
        <v>90</v>
      </c>
      <c r="AP70" s="252">
        <v>0.85231023102310233</v>
      </c>
      <c r="AQ70" s="252">
        <v>19.22</v>
      </c>
      <c r="AR70" s="252">
        <v>0</v>
      </c>
      <c r="AS70" s="252">
        <v>0</v>
      </c>
      <c r="AT70" s="252">
        <v>2.4</v>
      </c>
      <c r="AU70" s="256">
        <v>1.5941358024691359</v>
      </c>
      <c r="AV70" s="252">
        <v>0</v>
      </c>
      <c r="AW70" s="253">
        <v>1.5941358024691359</v>
      </c>
    </row>
    <row r="71" spans="1:49" s="9" customFormat="1" ht="12.75" x14ac:dyDescent="0.2">
      <c r="A71" s="48" t="s">
        <v>91</v>
      </c>
      <c r="B71" s="54">
        <v>2.129032258064516</v>
      </c>
      <c r="C71" s="54">
        <v>177.44444444444446</v>
      </c>
      <c r="D71" s="54">
        <v>0</v>
      </c>
      <c r="E71" s="54">
        <v>0</v>
      </c>
      <c r="F71" s="54">
        <v>0</v>
      </c>
      <c r="G71" s="70">
        <v>65.2</v>
      </c>
      <c r="H71" s="54">
        <v>0</v>
      </c>
      <c r="I71" s="55">
        <v>65.2</v>
      </c>
      <c r="K71" s="48" t="s">
        <v>91</v>
      </c>
      <c r="L71" s="54">
        <v>2</v>
      </c>
      <c r="M71" s="54">
        <v>204.26666666666668</v>
      </c>
      <c r="N71" s="54">
        <v>0</v>
      </c>
      <c r="O71" s="54">
        <v>0</v>
      </c>
      <c r="P71" s="54">
        <v>0</v>
      </c>
      <c r="Q71" s="70">
        <v>61.490196078431374</v>
      </c>
      <c r="R71" s="54">
        <v>0</v>
      </c>
      <c r="S71" s="55">
        <v>61.490196078431374</v>
      </c>
      <c r="U71" s="48" t="s">
        <v>91</v>
      </c>
      <c r="V71" s="54">
        <v>2.3846153846153846</v>
      </c>
      <c r="W71" s="54">
        <v>192.88888888888889</v>
      </c>
      <c r="X71" s="54">
        <v>0</v>
      </c>
      <c r="Y71" s="54">
        <v>0</v>
      </c>
      <c r="Z71" s="54">
        <v>0</v>
      </c>
      <c r="AA71" s="74">
        <v>62.543859649122808</v>
      </c>
      <c r="AB71" s="54">
        <v>0</v>
      </c>
      <c r="AC71" s="55">
        <v>62.543859649122808</v>
      </c>
      <c r="AE71" s="48" t="s">
        <v>91</v>
      </c>
      <c r="AF71" s="54">
        <v>1.9761904761904763</v>
      </c>
      <c r="AG71" s="54">
        <v>169.86363636363637</v>
      </c>
      <c r="AH71" s="54">
        <v>0</v>
      </c>
      <c r="AI71" s="54">
        <v>0</v>
      </c>
      <c r="AJ71" s="54">
        <v>0</v>
      </c>
      <c r="AK71" s="74">
        <v>59.6875</v>
      </c>
      <c r="AL71" s="54">
        <v>0</v>
      </c>
      <c r="AM71" s="55">
        <v>59.6875</v>
      </c>
      <c r="AO71" s="43" t="s">
        <v>91</v>
      </c>
      <c r="AP71" s="252">
        <v>1.9795918367346939</v>
      </c>
      <c r="AQ71" s="252">
        <v>232.56521739130434</v>
      </c>
      <c r="AR71" s="252">
        <v>0</v>
      </c>
      <c r="AS71" s="252">
        <v>0</v>
      </c>
      <c r="AT71" s="252">
        <v>0</v>
      </c>
      <c r="AU71" s="256">
        <v>75.638888888888886</v>
      </c>
      <c r="AV71" s="252">
        <v>0</v>
      </c>
      <c r="AW71" s="253">
        <v>75.638888888888886</v>
      </c>
    </row>
    <row r="72" spans="1:49" s="9" customFormat="1" ht="12.75" x14ac:dyDescent="0.2">
      <c r="A72" s="48" t="s">
        <v>92</v>
      </c>
      <c r="B72" s="54">
        <v>1.6324013157894737</v>
      </c>
      <c r="C72" s="54">
        <v>18.35211267605634</v>
      </c>
      <c r="D72" s="54">
        <v>196.33333333333334</v>
      </c>
      <c r="E72" s="54">
        <v>0</v>
      </c>
      <c r="F72" s="54">
        <v>5.3076923076923075</v>
      </c>
      <c r="G72" s="70">
        <v>3.467125382262997</v>
      </c>
      <c r="H72" s="54">
        <v>335</v>
      </c>
      <c r="I72" s="55">
        <v>3.9732824427480917</v>
      </c>
      <c r="K72" s="48" t="s">
        <v>92</v>
      </c>
      <c r="L72" s="54">
        <v>1.5324881141045958</v>
      </c>
      <c r="M72" s="54">
        <v>19.846153846153847</v>
      </c>
      <c r="N72" s="54">
        <v>80.833333333333329</v>
      </c>
      <c r="O72" s="54">
        <v>0</v>
      </c>
      <c r="P72" s="54">
        <v>3.3636363636363638</v>
      </c>
      <c r="Q72" s="70">
        <v>2.7851301115241638</v>
      </c>
      <c r="R72" s="54">
        <v>244.66666666666666</v>
      </c>
      <c r="S72" s="55">
        <v>3.3234421364985165</v>
      </c>
      <c r="U72" s="48" t="s">
        <v>92</v>
      </c>
      <c r="V72" s="54">
        <v>1.5185459940652819</v>
      </c>
      <c r="W72" s="54">
        <v>21.459016393442624</v>
      </c>
      <c r="X72" s="54">
        <v>104.44444444444444</v>
      </c>
      <c r="Y72" s="54">
        <v>0.33333333333333331</v>
      </c>
      <c r="Z72" s="54">
        <v>3.6153846153846154</v>
      </c>
      <c r="AA72" s="74">
        <v>3.0292887029288704</v>
      </c>
      <c r="AB72" s="54">
        <v>373</v>
      </c>
      <c r="AC72" s="55">
        <v>3.2871080139372824</v>
      </c>
      <c r="AE72" s="48" t="s">
        <v>92</v>
      </c>
      <c r="AF72" s="54">
        <v>1.5210563882940757</v>
      </c>
      <c r="AG72" s="54">
        <v>21.108108108108109</v>
      </c>
      <c r="AH72" s="54">
        <v>103.33333333333333</v>
      </c>
      <c r="AI72" s="54">
        <v>0</v>
      </c>
      <c r="AJ72" s="54">
        <v>4.083333333333333</v>
      </c>
      <c r="AK72" s="74">
        <v>3.1167444963308872</v>
      </c>
      <c r="AL72" s="54">
        <v>298</v>
      </c>
      <c r="AM72" s="55">
        <v>3.3133333333333335</v>
      </c>
      <c r="AO72" s="43" t="s">
        <v>92</v>
      </c>
      <c r="AP72" s="252">
        <v>1.5421863536316949</v>
      </c>
      <c r="AQ72" s="252">
        <v>18.9375</v>
      </c>
      <c r="AR72" s="252">
        <v>96.375</v>
      </c>
      <c r="AS72" s="252">
        <v>0</v>
      </c>
      <c r="AT72" s="252">
        <v>3.6666666666666665</v>
      </c>
      <c r="AU72" s="256">
        <v>3.0203942895989124</v>
      </c>
      <c r="AV72" s="252">
        <v>261</v>
      </c>
      <c r="AW72" s="253">
        <v>3.1956521739130435</v>
      </c>
    </row>
    <row r="73" spans="1:49" s="9" customFormat="1" ht="12.75" x14ac:dyDescent="0.2">
      <c r="A73" s="48" t="s">
        <v>93</v>
      </c>
      <c r="B73" s="54">
        <v>2.3142857142857145</v>
      </c>
      <c r="C73" s="54">
        <v>121.22222222222223</v>
      </c>
      <c r="D73" s="54">
        <v>619</v>
      </c>
      <c r="E73" s="54">
        <v>0</v>
      </c>
      <c r="F73" s="54">
        <v>6</v>
      </c>
      <c r="G73" s="70">
        <v>95.55140186915888</v>
      </c>
      <c r="H73" s="54">
        <v>3220</v>
      </c>
      <c r="I73" s="55">
        <v>124.48148148148148</v>
      </c>
      <c r="K73" s="48" t="s">
        <v>93</v>
      </c>
      <c r="L73" s="54">
        <v>2</v>
      </c>
      <c r="M73" s="54">
        <v>98.439393939393938</v>
      </c>
      <c r="N73" s="54">
        <v>761.2</v>
      </c>
      <c r="O73" s="54">
        <v>0</v>
      </c>
      <c r="P73" s="54">
        <v>2.3333333333333335</v>
      </c>
      <c r="Q73" s="70">
        <v>96.092592592592595</v>
      </c>
      <c r="R73" s="54">
        <v>3168</v>
      </c>
      <c r="S73" s="55">
        <v>124.27522935779817</v>
      </c>
      <c r="U73" s="48" t="s">
        <v>93</v>
      </c>
      <c r="V73" s="54">
        <v>2.2727272727272729</v>
      </c>
      <c r="W73" s="54">
        <v>112.93939393939394</v>
      </c>
      <c r="X73" s="54">
        <v>696.25</v>
      </c>
      <c r="Y73" s="54">
        <v>0</v>
      </c>
      <c r="Z73" s="54">
        <v>5.666666666666667</v>
      </c>
      <c r="AA73" s="74">
        <v>79.374045801526719</v>
      </c>
      <c r="AB73" s="54">
        <v>3533</v>
      </c>
      <c r="AC73" s="55">
        <v>105.53787878787878</v>
      </c>
      <c r="AE73" s="48" t="s">
        <v>93</v>
      </c>
      <c r="AF73" s="54">
        <v>2.3787878787878789</v>
      </c>
      <c r="AG73" s="54">
        <v>121.953125</v>
      </c>
      <c r="AH73" s="54">
        <v>662.75</v>
      </c>
      <c r="AI73" s="54">
        <v>3</v>
      </c>
      <c r="AJ73" s="54">
        <v>5.125</v>
      </c>
      <c r="AK73" s="74">
        <v>74.52447552447552</v>
      </c>
      <c r="AL73" s="54">
        <v>3256</v>
      </c>
      <c r="AM73" s="55">
        <v>96.618055555555557</v>
      </c>
      <c r="AO73" s="43" t="s">
        <v>93</v>
      </c>
      <c r="AP73" s="252">
        <v>2.5294117647058822</v>
      </c>
      <c r="AQ73" s="252">
        <v>121.36363636363636</v>
      </c>
      <c r="AR73" s="252">
        <v>891.66666666666663</v>
      </c>
      <c r="AS73" s="252">
        <v>0</v>
      </c>
      <c r="AT73" s="252">
        <v>3.875</v>
      </c>
      <c r="AU73" s="256">
        <v>75.089655172413799</v>
      </c>
      <c r="AV73" s="252">
        <v>3517</v>
      </c>
      <c r="AW73" s="253">
        <v>98.664383561643831</v>
      </c>
    </row>
    <row r="74" spans="1:49" s="9" customFormat="1" ht="12.75" x14ac:dyDescent="0.2">
      <c r="A74" s="48" t="s">
        <v>94</v>
      </c>
      <c r="B74" s="54">
        <v>2.4143835616438358</v>
      </c>
      <c r="C74" s="54">
        <v>57.258426966292134</v>
      </c>
      <c r="D74" s="54">
        <v>277.28571428571428</v>
      </c>
      <c r="E74" s="54">
        <v>1.8333333333333333</v>
      </c>
      <c r="F74" s="54">
        <v>19.941176470588236</v>
      </c>
      <c r="G74" s="70">
        <v>19.431654676258994</v>
      </c>
      <c r="H74" s="54">
        <v>0</v>
      </c>
      <c r="I74" s="55">
        <v>19.431654676258994</v>
      </c>
      <c r="K74" s="48" t="s">
        <v>94</v>
      </c>
      <c r="L74" s="54">
        <v>2.2634920634920634</v>
      </c>
      <c r="M74" s="54">
        <v>65.024691358024697</v>
      </c>
      <c r="N74" s="54">
        <v>318.39999999999998</v>
      </c>
      <c r="O74" s="54">
        <v>1.5789473684210527</v>
      </c>
      <c r="P74" s="54">
        <v>15.863636363636363</v>
      </c>
      <c r="Q74" s="70">
        <v>17.988687782805428</v>
      </c>
      <c r="R74" s="54">
        <v>0</v>
      </c>
      <c r="S74" s="55">
        <v>17.988687782805428</v>
      </c>
      <c r="U74" s="48" t="s">
        <v>94</v>
      </c>
      <c r="V74" s="54">
        <v>2.2750716332378222</v>
      </c>
      <c r="W74" s="54">
        <v>60.848484848484851</v>
      </c>
      <c r="X74" s="54">
        <v>288.33333333333331</v>
      </c>
      <c r="Y74" s="54">
        <v>1.5</v>
      </c>
      <c r="Z74" s="54">
        <v>15.636363636363637</v>
      </c>
      <c r="AA74" s="74">
        <v>18.189795918367349</v>
      </c>
      <c r="AB74" s="54">
        <v>0</v>
      </c>
      <c r="AC74" s="55">
        <v>18.189795918367349</v>
      </c>
      <c r="AE74" s="48" t="s">
        <v>94</v>
      </c>
      <c r="AF74" s="54">
        <v>2.3631840796019898</v>
      </c>
      <c r="AG74" s="54">
        <v>68.220183486238525</v>
      </c>
      <c r="AH74" s="54">
        <v>227</v>
      </c>
      <c r="AI74" s="54">
        <v>1.6</v>
      </c>
      <c r="AJ74" s="54">
        <v>16.608695652173914</v>
      </c>
      <c r="AK74" s="74">
        <v>17.540687160940326</v>
      </c>
      <c r="AL74" s="54">
        <v>0</v>
      </c>
      <c r="AM74" s="55">
        <v>17.540687160940326</v>
      </c>
      <c r="AO74" s="43" t="s">
        <v>94</v>
      </c>
      <c r="AP74" s="252">
        <v>2.4379391100702574</v>
      </c>
      <c r="AQ74" s="252">
        <v>64.25</v>
      </c>
      <c r="AR74" s="252">
        <v>246</v>
      </c>
      <c r="AS74" s="252">
        <v>0.41176470588235292</v>
      </c>
      <c r="AT74" s="252">
        <v>17.25</v>
      </c>
      <c r="AU74" s="256">
        <v>15.837412587412587</v>
      </c>
      <c r="AV74" s="252">
        <v>0</v>
      </c>
      <c r="AW74" s="253">
        <v>15.837412587412587</v>
      </c>
    </row>
    <row r="75" spans="1:49" s="9" customFormat="1" ht="12.75" x14ac:dyDescent="0.2">
      <c r="A75" s="48" t="s">
        <v>95</v>
      </c>
      <c r="B75" s="54">
        <v>1.481203007518797</v>
      </c>
      <c r="C75" s="54">
        <v>22.181818181818183</v>
      </c>
      <c r="D75" s="54">
        <v>0</v>
      </c>
      <c r="E75" s="54">
        <v>0</v>
      </c>
      <c r="F75" s="54">
        <v>6.833333333333333</v>
      </c>
      <c r="G75" s="70">
        <v>3.2133333333333334</v>
      </c>
      <c r="H75" s="54">
        <v>0</v>
      </c>
      <c r="I75" s="55">
        <v>3.2133333333333334</v>
      </c>
      <c r="K75" s="48" t="s">
        <v>95</v>
      </c>
      <c r="L75" s="54">
        <v>1.4049586776859504</v>
      </c>
      <c r="M75" s="54">
        <v>29.285714285714285</v>
      </c>
      <c r="N75" s="54">
        <v>0</v>
      </c>
      <c r="O75" s="54">
        <v>0</v>
      </c>
      <c r="P75" s="54">
        <v>5.166666666666667</v>
      </c>
      <c r="Q75" s="70">
        <v>3.0298507462686568</v>
      </c>
      <c r="R75" s="54">
        <v>0</v>
      </c>
      <c r="S75" s="55">
        <v>3.0298507462686568</v>
      </c>
      <c r="U75" s="48" t="s">
        <v>95</v>
      </c>
      <c r="V75" s="54">
        <v>1.4825581395348837</v>
      </c>
      <c r="W75" s="54">
        <v>47.833333333333336</v>
      </c>
      <c r="X75" s="54">
        <v>0</v>
      </c>
      <c r="Y75" s="54">
        <v>0</v>
      </c>
      <c r="Z75" s="54">
        <v>3.4545454545454546</v>
      </c>
      <c r="AA75" s="74">
        <v>3.0687830687830688</v>
      </c>
      <c r="AB75" s="54">
        <v>0</v>
      </c>
      <c r="AC75" s="55">
        <v>3.0687830687830688</v>
      </c>
      <c r="AE75" s="48" t="s">
        <v>95</v>
      </c>
      <c r="AF75" s="54">
        <v>1.3980099502487562</v>
      </c>
      <c r="AG75" s="54">
        <v>45</v>
      </c>
      <c r="AH75" s="54">
        <v>0</v>
      </c>
      <c r="AI75" s="54">
        <v>0</v>
      </c>
      <c r="AJ75" s="54">
        <v>2.6666666666666665</v>
      </c>
      <c r="AK75" s="74">
        <v>3.0315315315315314</v>
      </c>
      <c r="AL75" s="54">
        <v>0</v>
      </c>
      <c r="AM75" s="55">
        <v>3.0315315315315314</v>
      </c>
      <c r="AO75" s="43" t="s">
        <v>95</v>
      </c>
      <c r="AP75" s="252">
        <v>1.412621359223301</v>
      </c>
      <c r="AQ75" s="252">
        <v>19.636363636363637</v>
      </c>
      <c r="AR75" s="252">
        <v>263</v>
      </c>
      <c r="AS75" s="252">
        <v>1</v>
      </c>
      <c r="AT75" s="252">
        <v>4.8</v>
      </c>
      <c r="AU75" s="256">
        <v>3.6025641025641026</v>
      </c>
      <c r="AV75" s="252">
        <v>1</v>
      </c>
      <c r="AW75" s="253">
        <v>3.5914893617021275</v>
      </c>
    </row>
    <row r="76" spans="1:49" s="9" customFormat="1" ht="12.75" x14ac:dyDescent="0.2">
      <c r="A76" s="48" t="s">
        <v>96</v>
      </c>
      <c r="B76" s="54">
        <v>2.75</v>
      </c>
      <c r="C76" s="54">
        <v>129</v>
      </c>
      <c r="D76" s="54">
        <v>28</v>
      </c>
      <c r="E76" s="54">
        <v>0</v>
      </c>
      <c r="F76" s="54">
        <v>0</v>
      </c>
      <c r="G76" s="70">
        <v>21.6875</v>
      </c>
      <c r="H76" s="54">
        <v>14.5</v>
      </c>
      <c r="I76" s="55">
        <v>20.888888888888889</v>
      </c>
      <c r="K76" s="48" t="s">
        <v>96</v>
      </c>
      <c r="L76" s="54">
        <v>2.8571428571428572</v>
      </c>
      <c r="M76" s="54">
        <v>133.5</v>
      </c>
      <c r="N76" s="54">
        <v>27.5</v>
      </c>
      <c r="O76" s="54">
        <v>1</v>
      </c>
      <c r="P76" s="54">
        <v>0</v>
      </c>
      <c r="Q76" s="70">
        <v>28.583333333333332</v>
      </c>
      <c r="R76" s="54">
        <v>14.5</v>
      </c>
      <c r="S76" s="55">
        <v>26.571428571428573</v>
      </c>
      <c r="U76" s="48" t="s">
        <v>96</v>
      </c>
      <c r="V76" s="54">
        <v>2.8</v>
      </c>
      <c r="W76" s="54">
        <v>83</v>
      </c>
      <c r="X76" s="54">
        <v>0</v>
      </c>
      <c r="Y76" s="54">
        <v>0</v>
      </c>
      <c r="Z76" s="54">
        <v>0</v>
      </c>
      <c r="AA76" s="74">
        <v>22.5</v>
      </c>
      <c r="AB76" s="54">
        <v>0</v>
      </c>
      <c r="AC76" s="55">
        <v>22.5</v>
      </c>
      <c r="AE76" s="48" t="s">
        <v>96</v>
      </c>
      <c r="AF76" s="54">
        <v>1.5714285714285714</v>
      </c>
      <c r="AG76" s="54">
        <v>91</v>
      </c>
      <c r="AH76" s="54">
        <v>0</v>
      </c>
      <c r="AI76" s="54">
        <v>0</v>
      </c>
      <c r="AJ76" s="54">
        <v>0</v>
      </c>
      <c r="AK76" s="74">
        <v>15.526315789473685</v>
      </c>
      <c r="AL76" s="54">
        <v>0</v>
      </c>
      <c r="AM76" s="55">
        <v>15.526315789473685</v>
      </c>
      <c r="AO76" s="43" t="s">
        <v>96</v>
      </c>
      <c r="AP76" s="252">
        <v>0.83333333333333337</v>
      </c>
      <c r="AQ76" s="252">
        <v>72</v>
      </c>
      <c r="AR76" s="252">
        <v>0</v>
      </c>
      <c r="AS76" s="252">
        <v>0</v>
      </c>
      <c r="AT76" s="252">
        <v>0</v>
      </c>
      <c r="AU76" s="256">
        <v>17.529411764705884</v>
      </c>
      <c r="AV76" s="252">
        <v>0</v>
      </c>
      <c r="AW76" s="253">
        <v>17.529411764705884</v>
      </c>
    </row>
    <row r="77" spans="1:49" s="9" customFormat="1" ht="12.75" x14ac:dyDescent="0.2">
      <c r="A77" s="48" t="s">
        <v>97</v>
      </c>
      <c r="B77" s="54">
        <v>2.7403189066059226</v>
      </c>
      <c r="C77" s="54">
        <v>17.350877192982455</v>
      </c>
      <c r="D77" s="54">
        <v>0</v>
      </c>
      <c r="E77" s="54">
        <v>1</v>
      </c>
      <c r="F77" s="54">
        <v>4.5</v>
      </c>
      <c r="G77" s="70">
        <v>4.3996023856858848</v>
      </c>
      <c r="H77" s="54">
        <v>0</v>
      </c>
      <c r="I77" s="55">
        <v>4.3996023856858848</v>
      </c>
      <c r="K77" s="48" t="s">
        <v>97</v>
      </c>
      <c r="L77" s="54">
        <v>2.5438202247191013</v>
      </c>
      <c r="M77" s="54">
        <v>16.4375</v>
      </c>
      <c r="N77" s="54">
        <v>0</v>
      </c>
      <c r="O77" s="54">
        <v>1.5</v>
      </c>
      <c r="P77" s="54">
        <v>4.5</v>
      </c>
      <c r="Q77" s="70">
        <v>3.8942115768463075</v>
      </c>
      <c r="R77" s="54">
        <v>0</v>
      </c>
      <c r="S77" s="55">
        <v>3.8942115768463075</v>
      </c>
      <c r="U77" s="48" t="s">
        <v>97</v>
      </c>
      <c r="V77" s="54">
        <v>2.3717171717171719</v>
      </c>
      <c r="W77" s="54">
        <v>24.756097560975611</v>
      </c>
      <c r="X77" s="54">
        <v>0</v>
      </c>
      <c r="Y77" s="54">
        <v>0.75</v>
      </c>
      <c r="Z77" s="54">
        <v>6.25</v>
      </c>
      <c r="AA77" s="74">
        <v>4.0753676470588234</v>
      </c>
      <c r="AB77" s="54">
        <v>0</v>
      </c>
      <c r="AC77" s="55">
        <v>4.0753676470588234</v>
      </c>
      <c r="AE77" s="48" t="s">
        <v>97</v>
      </c>
      <c r="AF77" s="54">
        <v>2.2920696324951644</v>
      </c>
      <c r="AG77" s="54">
        <v>17.707317073170731</v>
      </c>
      <c r="AH77" s="54">
        <v>0</v>
      </c>
      <c r="AI77" s="54">
        <v>0.5</v>
      </c>
      <c r="AJ77" s="54">
        <v>6.25</v>
      </c>
      <c r="AK77" s="74">
        <v>3.4343971631205674</v>
      </c>
      <c r="AL77" s="54">
        <v>0</v>
      </c>
      <c r="AM77" s="55">
        <v>3.4343971631205674</v>
      </c>
      <c r="AO77" s="43" t="s">
        <v>97</v>
      </c>
      <c r="AP77" s="252">
        <v>2.2704280155642023</v>
      </c>
      <c r="AQ77" s="252">
        <v>14.838709677419354</v>
      </c>
      <c r="AR77" s="252">
        <v>89</v>
      </c>
      <c r="AS77" s="252">
        <v>0.5</v>
      </c>
      <c r="AT77" s="252">
        <v>7.666666666666667</v>
      </c>
      <c r="AU77" s="256">
        <v>3.1482820976491861</v>
      </c>
      <c r="AV77" s="252">
        <v>0</v>
      </c>
      <c r="AW77" s="253">
        <v>3.1482820976491861</v>
      </c>
    </row>
    <row r="78" spans="1:49" s="9" customFormat="1" ht="12.75" x14ac:dyDescent="0.2">
      <c r="A78" s="48" t="s">
        <v>98</v>
      </c>
      <c r="B78" s="54">
        <v>1.4938271604938271</v>
      </c>
      <c r="C78" s="54">
        <v>16.375</v>
      </c>
      <c r="D78" s="54">
        <v>0</v>
      </c>
      <c r="E78" s="54">
        <v>0</v>
      </c>
      <c r="F78" s="54">
        <v>0</v>
      </c>
      <c r="G78" s="70">
        <v>2.1812865497076022</v>
      </c>
      <c r="H78" s="54">
        <v>0</v>
      </c>
      <c r="I78" s="55">
        <v>2.1812865497076022</v>
      </c>
      <c r="K78" s="48" t="s">
        <v>98</v>
      </c>
      <c r="L78" s="54">
        <v>1.4845360824742269</v>
      </c>
      <c r="M78" s="54">
        <v>15.714285714285714</v>
      </c>
      <c r="N78" s="54">
        <v>0</v>
      </c>
      <c r="O78" s="54">
        <v>0</v>
      </c>
      <c r="P78" s="54">
        <v>2</v>
      </c>
      <c r="Q78" s="70">
        <v>1.9802955665024631</v>
      </c>
      <c r="R78" s="54">
        <v>0</v>
      </c>
      <c r="S78" s="55">
        <v>1.9802955665024631</v>
      </c>
      <c r="U78" s="48" t="s">
        <v>98</v>
      </c>
      <c r="V78" s="54">
        <v>1.360655737704918</v>
      </c>
      <c r="W78" s="54">
        <v>17.25</v>
      </c>
      <c r="X78" s="54">
        <v>0</v>
      </c>
      <c r="Y78" s="54">
        <v>0</v>
      </c>
      <c r="Z78" s="54">
        <v>0</v>
      </c>
      <c r="AA78" s="74">
        <v>1.8650793650793651</v>
      </c>
      <c r="AB78" s="54">
        <v>0</v>
      </c>
      <c r="AC78" s="55">
        <v>1.8650793650793651</v>
      </c>
      <c r="AE78" s="48" t="s">
        <v>98</v>
      </c>
      <c r="AF78" s="54">
        <v>1.3658536585365855</v>
      </c>
      <c r="AG78" s="54">
        <v>12.909090909090908</v>
      </c>
      <c r="AH78" s="54">
        <v>0</v>
      </c>
      <c r="AI78" s="54">
        <v>0</v>
      </c>
      <c r="AJ78" s="54">
        <v>1</v>
      </c>
      <c r="AK78" s="74">
        <v>1.7892976588628762</v>
      </c>
      <c r="AL78" s="54">
        <v>0</v>
      </c>
      <c r="AM78" s="55">
        <v>1.7892976588628762</v>
      </c>
      <c r="AO78" s="43" t="s">
        <v>98</v>
      </c>
      <c r="AP78" s="252">
        <v>1.3929712460063899</v>
      </c>
      <c r="AQ78" s="252">
        <v>13.181818181818182</v>
      </c>
      <c r="AR78" s="252">
        <v>0</v>
      </c>
      <c r="AS78" s="252">
        <v>0</v>
      </c>
      <c r="AT78" s="252">
        <v>0</v>
      </c>
      <c r="AU78" s="256">
        <v>1.7932098765432098</v>
      </c>
      <c r="AV78" s="252">
        <v>0</v>
      </c>
      <c r="AW78" s="253">
        <v>1.7932098765432098</v>
      </c>
    </row>
    <row r="79" spans="1:49" s="9" customFormat="1" ht="12.75" x14ac:dyDescent="0.2">
      <c r="A79" s="48" t="s">
        <v>99</v>
      </c>
      <c r="B79" s="54">
        <v>2.6875</v>
      </c>
      <c r="C79" s="54">
        <v>13.5</v>
      </c>
      <c r="D79" s="54">
        <v>0</v>
      </c>
      <c r="E79" s="54">
        <v>2.8571428571428572</v>
      </c>
      <c r="F79" s="54">
        <v>0</v>
      </c>
      <c r="G79" s="70">
        <v>3.2439024390243905</v>
      </c>
      <c r="H79" s="54">
        <v>0</v>
      </c>
      <c r="I79" s="55">
        <v>3.2439024390243905</v>
      </c>
      <c r="K79" s="48" t="s">
        <v>99</v>
      </c>
      <c r="L79" s="54">
        <v>2.5588235294117645</v>
      </c>
      <c r="M79" s="54">
        <v>10</v>
      </c>
      <c r="N79" s="54">
        <v>0</v>
      </c>
      <c r="O79" s="54">
        <v>2.8461538461538463</v>
      </c>
      <c r="P79" s="54">
        <v>0</v>
      </c>
      <c r="Q79" s="70">
        <v>2.7916666666666665</v>
      </c>
      <c r="R79" s="54">
        <v>0</v>
      </c>
      <c r="S79" s="55">
        <v>2.7916666666666665</v>
      </c>
      <c r="U79" s="48" t="s">
        <v>99</v>
      </c>
      <c r="V79" s="54">
        <v>2.5681818181818183</v>
      </c>
      <c r="W79" s="54">
        <v>15</v>
      </c>
      <c r="X79" s="54">
        <v>0</v>
      </c>
      <c r="Y79" s="54">
        <v>3.6</v>
      </c>
      <c r="Z79" s="54">
        <v>0</v>
      </c>
      <c r="AA79" s="74">
        <v>2.9818181818181819</v>
      </c>
      <c r="AB79" s="54">
        <v>0</v>
      </c>
      <c r="AC79" s="55">
        <v>2.9818181818181819</v>
      </c>
      <c r="AE79" s="48" t="s">
        <v>99</v>
      </c>
      <c r="AF79" s="54">
        <v>2.7192982456140351</v>
      </c>
      <c r="AG79" s="54">
        <v>14</v>
      </c>
      <c r="AH79" s="54">
        <v>0</v>
      </c>
      <c r="AI79" s="54">
        <v>3.6875</v>
      </c>
      <c r="AJ79" s="54">
        <v>0</v>
      </c>
      <c r="AK79" s="74">
        <v>3.0810810810810811</v>
      </c>
      <c r="AL79" s="54">
        <v>0</v>
      </c>
      <c r="AM79" s="55">
        <v>3.0810810810810811</v>
      </c>
      <c r="AO79" s="43" t="s">
        <v>99</v>
      </c>
      <c r="AP79" s="252">
        <v>2.3492063492063493</v>
      </c>
      <c r="AQ79" s="252">
        <v>16</v>
      </c>
      <c r="AR79" s="252">
        <v>0</v>
      </c>
      <c r="AS79" s="252">
        <v>3.5</v>
      </c>
      <c r="AT79" s="252">
        <v>0</v>
      </c>
      <c r="AU79" s="256">
        <v>2.7307692307692308</v>
      </c>
      <c r="AV79" s="252">
        <v>0</v>
      </c>
      <c r="AW79" s="253">
        <v>2.7307692307692308</v>
      </c>
    </row>
    <row r="80" spans="1:49" s="9" customFormat="1" ht="12.75" x14ac:dyDescent="0.2">
      <c r="A80" s="48" t="s">
        <v>100</v>
      </c>
      <c r="B80" s="54">
        <v>2</v>
      </c>
      <c r="C80" s="54">
        <v>0</v>
      </c>
      <c r="D80" s="54">
        <v>0</v>
      </c>
      <c r="E80" s="54">
        <v>0</v>
      </c>
      <c r="F80" s="54">
        <v>0</v>
      </c>
      <c r="G80" s="70">
        <v>2</v>
      </c>
      <c r="H80" s="54">
        <v>0</v>
      </c>
      <c r="I80" s="55">
        <v>2</v>
      </c>
      <c r="K80" s="48" t="s">
        <v>100</v>
      </c>
      <c r="L80" s="54">
        <v>1.875</v>
      </c>
      <c r="M80" s="54">
        <v>0</v>
      </c>
      <c r="N80" s="54">
        <v>0</v>
      </c>
      <c r="O80" s="54">
        <v>0</v>
      </c>
      <c r="P80" s="54">
        <v>0</v>
      </c>
      <c r="Q80" s="70">
        <v>1.875</v>
      </c>
      <c r="R80" s="54">
        <v>0</v>
      </c>
      <c r="S80" s="55">
        <v>1.875</v>
      </c>
      <c r="U80" s="48" t="s">
        <v>100</v>
      </c>
      <c r="V80" s="54">
        <v>1.2</v>
      </c>
      <c r="W80" s="54">
        <v>0</v>
      </c>
      <c r="X80" s="54">
        <v>0</v>
      </c>
      <c r="Y80" s="54">
        <v>0</v>
      </c>
      <c r="Z80" s="54">
        <v>0</v>
      </c>
      <c r="AA80" s="74">
        <v>1.2</v>
      </c>
      <c r="AB80" s="54">
        <v>0</v>
      </c>
      <c r="AC80" s="55">
        <v>1.2</v>
      </c>
      <c r="AE80" s="48" t="s">
        <v>100</v>
      </c>
      <c r="AF80" s="54">
        <v>1.4545454545454546</v>
      </c>
      <c r="AG80" s="54">
        <v>0</v>
      </c>
      <c r="AH80" s="54">
        <v>0</v>
      </c>
      <c r="AI80" s="54">
        <v>1</v>
      </c>
      <c r="AJ80" s="54">
        <v>0</v>
      </c>
      <c r="AK80" s="74">
        <v>1.3846153846153846</v>
      </c>
      <c r="AL80" s="54">
        <v>0</v>
      </c>
      <c r="AM80" s="55">
        <v>1.3846153846153846</v>
      </c>
      <c r="AO80" s="43" t="s">
        <v>100</v>
      </c>
      <c r="AP80" s="252">
        <v>1.7777777777777777</v>
      </c>
      <c r="AQ80" s="252">
        <v>0</v>
      </c>
      <c r="AR80" s="252">
        <v>0</v>
      </c>
      <c r="AS80" s="252">
        <v>0</v>
      </c>
      <c r="AT80" s="252">
        <v>0</v>
      </c>
      <c r="AU80" s="256">
        <v>1.4545454545454546</v>
      </c>
      <c r="AV80" s="252">
        <v>0</v>
      </c>
      <c r="AW80" s="253">
        <v>1.4545454545454546</v>
      </c>
    </row>
    <row r="81" spans="1:49" s="9" customFormat="1" ht="12.75" x14ac:dyDescent="0.2">
      <c r="A81" s="48" t="s">
        <v>101</v>
      </c>
      <c r="B81" s="54">
        <v>1.0104166666666667</v>
      </c>
      <c r="C81" s="54">
        <v>14.333333333333334</v>
      </c>
      <c r="D81" s="54">
        <v>0</v>
      </c>
      <c r="E81" s="54">
        <v>0</v>
      </c>
      <c r="F81" s="54">
        <v>1.6666666666666667</v>
      </c>
      <c r="G81" s="70">
        <v>1.4215686274509804</v>
      </c>
      <c r="H81" s="54">
        <v>0</v>
      </c>
      <c r="I81" s="55">
        <v>1.4215686274509804</v>
      </c>
      <c r="K81" s="48" t="s">
        <v>101</v>
      </c>
      <c r="L81" s="54">
        <v>0.84</v>
      </c>
      <c r="M81" s="54">
        <v>15.5</v>
      </c>
      <c r="N81" s="54">
        <v>0</v>
      </c>
      <c r="O81" s="54">
        <v>0</v>
      </c>
      <c r="P81" s="54">
        <v>2</v>
      </c>
      <c r="Q81" s="70">
        <v>1.1442307692307692</v>
      </c>
      <c r="R81" s="54">
        <v>0</v>
      </c>
      <c r="S81" s="55">
        <v>1.1442307692307692</v>
      </c>
      <c r="U81" s="48" t="s">
        <v>101</v>
      </c>
      <c r="V81" s="54">
        <v>0.88034188034188032</v>
      </c>
      <c r="W81" s="54">
        <v>14.333333333333334</v>
      </c>
      <c r="X81" s="54">
        <v>0</v>
      </c>
      <c r="Y81" s="54">
        <v>0</v>
      </c>
      <c r="Z81" s="54">
        <v>1.5</v>
      </c>
      <c r="AA81" s="74">
        <v>1.2063492063492063</v>
      </c>
      <c r="AB81" s="54">
        <v>0</v>
      </c>
      <c r="AC81" s="55">
        <v>1.2063492063492063</v>
      </c>
      <c r="AE81" s="48" t="s">
        <v>101</v>
      </c>
      <c r="AF81" s="54">
        <v>0.88888888888888884</v>
      </c>
      <c r="AG81" s="54">
        <v>18.5</v>
      </c>
      <c r="AH81" s="54">
        <v>0</v>
      </c>
      <c r="AI81" s="54">
        <v>0</v>
      </c>
      <c r="AJ81" s="54">
        <v>1.5</v>
      </c>
      <c r="AK81" s="74">
        <v>1.3888888888888888</v>
      </c>
      <c r="AL81" s="54">
        <v>0</v>
      </c>
      <c r="AM81" s="55">
        <v>1.3888888888888888</v>
      </c>
      <c r="AO81" s="43" t="s">
        <v>101</v>
      </c>
      <c r="AP81" s="252">
        <v>1.0460526315789473</v>
      </c>
      <c r="AQ81" s="252">
        <v>15.333333333333334</v>
      </c>
      <c r="AR81" s="252">
        <v>0</v>
      </c>
      <c r="AS81" s="252">
        <v>0</v>
      </c>
      <c r="AT81" s="252">
        <v>0.5</v>
      </c>
      <c r="AU81" s="256">
        <v>1.3121019108280254</v>
      </c>
      <c r="AV81" s="252">
        <v>0</v>
      </c>
      <c r="AW81" s="253">
        <v>1.3121019108280254</v>
      </c>
    </row>
    <row r="82" spans="1:49" s="9" customFormat="1" ht="12.75" x14ac:dyDescent="0.2">
      <c r="A82" s="48" t="s">
        <v>102</v>
      </c>
      <c r="B82" s="54">
        <v>1</v>
      </c>
      <c r="C82" s="54">
        <v>17</v>
      </c>
      <c r="D82" s="54">
        <v>0</v>
      </c>
      <c r="E82" s="54">
        <v>0</v>
      </c>
      <c r="F82" s="54">
        <v>0</v>
      </c>
      <c r="G82" s="70">
        <v>3.6666666666666665</v>
      </c>
      <c r="H82" s="54">
        <v>0</v>
      </c>
      <c r="I82" s="55">
        <v>3.6666666666666665</v>
      </c>
      <c r="K82" s="48" t="s">
        <v>102</v>
      </c>
      <c r="L82" s="54">
        <v>0.66666666666666663</v>
      </c>
      <c r="M82" s="54">
        <v>18</v>
      </c>
      <c r="N82" s="54">
        <v>0</v>
      </c>
      <c r="O82" s="54">
        <v>0</v>
      </c>
      <c r="P82" s="54">
        <v>1</v>
      </c>
      <c r="Q82" s="70">
        <v>2.875</v>
      </c>
      <c r="R82" s="54">
        <v>0</v>
      </c>
      <c r="S82" s="55">
        <v>2.875</v>
      </c>
      <c r="U82" s="48" t="s">
        <v>102</v>
      </c>
      <c r="V82" s="54">
        <v>1.1666666666666667</v>
      </c>
      <c r="W82" s="54">
        <v>23</v>
      </c>
      <c r="X82" s="54">
        <v>0</v>
      </c>
      <c r="Y82" s="54">
        <v>0</v>
      </c>
      <c r="Z82" s="54">
        <v>0</v>
      </c>
      <c r="AA82" s="74">
        <v>4.2857142857142856</v>
      </c>
      <c r="AB82" s="54">
        <v>0</v>
      </c>
      <c r="AC82" s="55">
        <v>4.2857142857142856</v>
      </c>
      <c r="AE82" s="48" t="s">
        <v>102</v>
      </c>
      <c r="AF82" s="54">
        <v>1.1666666666666667</v>
      </c>
      <c r="AG82" s="54">
        <v>26</v>
      </c>
      <c r="AH82" s="54">
        <v>0</v>
      </c>
      <c r="AI82" s="54">
        <v>0</v>
      </c>
      <c r="AJ82" s="54">
        <v>0</v>
      </c>
      <c r="AK82" s="74">
        <v>4.7142857142857144</v>
      </c>
      <c r="AL82" s="54">
        <v>0</v>
      </c>
      <c r="AM82" s="55">
        <v>4.7142857142857144</v>
      </c>
      <c r="AO82" s="43" t="s">
        <v>102</v>
      </c>
      <c r="AP82" s="252">
        <v>1.4285714285714286</v>
      </c>
      <c r="AQ82" s="252">
        <v>30</v>
      </c>
      <c r="AR82" s="252">
        <v>0</v>
      </c>
      <c r="AS82" s="252">
        <v>0</v>
      </c>
      <c r="AT82" s="252">
        <v>8</v>
      </c>
      <c r="AU82" s="256">
        <v>5.333333333333333</v>
      </c>
      <c r="AV82" s="252">
        <v>0</v>
      </c>
      <c r="AW82" s="253">
        <v>5.333333333333333</v>
      </c>
    </row>
    <row r="83" spans="1:49" s="9" customFormat="1" ht="12.75" x14ac:dyDescent="0.2">
      <c r="A83" s="48" t="s">
        <v>103</v>
      </c>
      <c r="B83" s="54">
        <v>1.9512195121951219</v>
      </c>
      <c r="C83" s="54">
        <v>44.6</v>
      </c>
      <c r="D83" s="54">
        <v>298.54545454545456</v>
      </c>
      <c r="E83" s="54">
        <v>0</v>
      </c>
      <c r="F83" s="54">
        <v>0</v>
      </c>
      <c r="G83" s="70">
        <v>55.371134020618555</v>
      </c>
      <c r="H83" s="54">
        <v>1146.5</v>
      </c>
      <c r="I83" s="55">
        <v>77.414141414141412</v>
      </c>
      <c r="K83" s="48" t="s">
        <v>103</v>
      </c>
      <c r="L83" s="54">
        <v>1.5277777777777777</v>
      </c>
      <c r="M83" s="54">
        <v>45.465116279069768</v>
      </c>
      <c r="N83" s="54">
        <v>307.28571428571428</v>
      </c>
      <c r="O83" s="54">
        <v>0</v>
      </c>
      <c r="P83" s="54">
        <v>0</v>
      </c>
      <c r="Q83" s="70">
        <v>48.383720930232556</v>
      </c>
      <c r="R83" s="54">
        <v>1118</v>
      </c>
      <c r="S83" s="55">
        <v>72.693181818181813</v>
      </c>
      <c r="U83" s="48" t="s">
        <v>103</v>
      </c>
      <c r="V83" s="54">
        <v>1.736842105263158</v>
      </c>
      <c r="W83" s="54">
        <v>42.711111111111109</v>
      </c>
      <c r="X83" s="54">
        <v>348.57142857142856</v>
      </c>
      <c r="Y83" s="54">
        <v>0</v>
      </c>
      <c r="Z83" s="54">
        <v>0</v>
      </c>
      <c r="AA83" s="74">
        <v>49.2</v>
      </c>
      <c r="AB83" s="54">
        <v>1108</v>
      </c>
      <c r="AC83" s="55">
        <v>72.217391304347828</v>
      </c>
      <c r="AE83" s="48" t="s">
        <v>103</v>
      </c>
      <c r="AF83" s="54">
        <v>2.0487804878048781</v>
      </c>
      <c r="AG83" s="54">
        <v>49.545454545454547</v>
      </c>
      <c r="AH83" s="54">
        <v>291.28571428571428</v>
      </c>
      <c r="AI83" s="54">
        <v>0</v>
      </c>
      <c r="AJ83" s="54">
        <v>0</v>
      </c>
      <c r="AK83" s="74">
        <v>46.771739130434781</v>
      </c>
      <c r="AL83" s="54">
        <v>1114.5</v>
      </c>
      <c r="AM83" s="55">
        <v>69.489361702127653</v>
      </c>
      <c r="AO83" s="43" t="s">
        <v>103</v>
      </c>
      <c r="AP83" s="252">
        <v>2.189189189189189</v>
      </c>
      <c r="AQ83" s="252">
        <v>58.645161290322584</v>
      </c>
      <c r="AR83" s="252">
        <v>238.66666666666666</v>
      </c>
      <c r="AS83" s="252">
        <v>0</v>
      </c>
      <c r="AT83" s="252">
        <v>0</v>
      </c>
      <c r="AU83" s="256">
        <v>45.013513513513516</v>
      </c>
      <c r="AV83" s="252">
        <v>1133.5</v>
      </c>
      <c r="AW83" s="253">
        <v>73.65789473684211</v>
      </c>
    </row>
    <row r="84" spans="1:49" s="9" customFormat="1" ht="12.75" x14ac:dyDescent="0.2">
      <c r="A84" s="48" t="s">
        <v>104</v>
      </c>
      <c r="B84" s="54">
        <v>1.4876543209876543</v>
      </c>
      <c r="C84" s="54">
        <v>25.774193548387096</v>
      </c>
      <c r="D84" s="54">
        <v>98.75</v>
      </c>
      <c r="E84" s="54">
        <v>1.25</v>
      </c>
      <c r="F84" s="54">
        <v>4.5</v>
      </c>
      <c r="G84" s="70">
        <v>3.6672967863894139</v>
      </c>
      <c r="H84" s="54">
        <v>374</v>
      </c>
      <c r="I84" s="55">
        <v>4.3660377358490567</v>
      </c>
      <c r="K84" s="48" t="s">
        <v>104</v>
      </c>
      <c r="L84" s="54">
        <v>1.3840155945419104</v>
      </c>
      <c r="M84" s="54">
        <v>23.028571428571428</v>
      </c>
      <c r="N84" s="54">
        <v>90.833333333333329</v>
      </c>
      <c r="O84" s="54">
        <v>1</v>
      </c>
      <c r="P84" s="54">
        <v>8.5</v>
      </c>
      <c r="Q84" s="70">
        <v>3.717857142857143</v>
      </c>
      <c r="R84" s="54">
        <v>363</v>
      </c>
      <c r="S84" s="55">
        <v>4.358288770053476</v>
      </c>
      <c r="U84" s="48" t="s">
        <v>104</v>
      </c>
      <c r="V84" s="54">
        <v>1.3309608540925266</v>
      </c>
      <c r="W84" s="54">
        <v>22</v>
      </c>
      <c r="X84" s="54">
        <v>95.5</v>
      </c>
      <c r="Y84" s="54">
        <v>0.42857142857142855</v>
      </c>
      <c r="Z84" s="54">
        <v>3.6666666666666665</v>
      </c>
      <c r="AA84" s="74">
        <v>3.6435483870967742</v>
      </c>
      <c r="AB84" s="54">
        <v>364</v>
      </c>
      <c r="AC84" s="55">
        <v>4.2238325281803544</v>
      </c>
      <c r="AE84" s="48" t="s">
        <v>104</v>
      </c>
      <c r="AF84" s="54">
        <v>1.3788150807899462</v>
      </c>
      <c r="AG84" s="54">
        <v>20.295454545454547</v>
      </c>
      <c r="AH84" s="54">
        <v>83.285714285714292</v>
      </c>
      <c r="AI84" s="54">
        <v>0.4</v>
      </c>
      <c r="AJ84" s="54">
        <v>3.5</v>
      </c>
      <c r="AK84" s="74">
        <v>3.6366559485530545</v>
      </c>
      <c r="AL84" s="54">
        <v>359</v>
      </c>
      <c r="AM84" s="55">
        <v>4.2070626003210272</v>
      </c>
      <c r="AO84" s="43" t="s">
        <v>104</v>
      </c>
      <c r="AP84" s="252">
        <v>1.3633217993079585</v>
      </c>
      <c r="AQ84" s="252">
        <v>19.644444444444446</v>
      </c>
      <c r="AR84" s="252">
        <v>87.428571428571431</v>
      </c>
      <c r="AS84" s="252">
        <v>0.36363636363636365</v>
      </c>
      <c r="AT84" s="252">
        <v>6.333333333333333</v>
      </c>
      <c r="AU84" s="256">
        <v>3.5822981366459627</v>
      </c>
      <c r="AV84" s="252">
        <v>369</v>
      </c>
      <c r="AW84" s="253">
        <v>4.148837209302326</v>
      </c>
    </row>
    <row r="85" spans="1:49" s="9" customFormat="1" ht="12.75" x14ac:dyDescent="0.2">
      <c r="A85" s="48" t="s">
        <v>105</v>
      </c>
      <c r="B85" s="54">
        <v>0.93333333333333335</v>
      </c>
      <c r="C85" s="54">
        <v>23</v>
      </c>
      <c r="D85" s="54">
        <v>0</v>
      </c>
      <c r="E85" s="54">
        <v>3</v>
      </c>
      <c r="F85" s="54">
        <v>0</v>
      </c>
      <c r="G85" s="70">
        <v>1.6875</v>
      </c>
      <c r="H85" s="54">
        <v>0</v>
      </c>
      <c r="I85" s="55">
        <v>1.6875</v>
      </c>
      <c r="K85" s="48" t="s">
        <v>105</v>
      </c>
      <c r="L85" s="54">
        <v>0.95</v>
      </c>
      <c r="M85" s="54">
        <v>22</v>
      </c>
      <c r="N85" s="54">
        <v>0</v>
      </c>
      <c r="O85" s="54">
        <v>1</v>
      </c>
      <c r="P85" s="54">
        <v>0</v>
      </c>
      <c r="Q85" s="70">
        <v>1.8695652173913044</v>
      </c>
      <c r="R85" s="54">
        <v>0</v>
      </c>
      <c r="S85" s="55">
        <v>1.8695652173913044</v>
      </c>
      <c r="U85" s="48" t="s">
        <v>105</v>
      </c>
      <c r="V85" s="54">
        <v>0.58333333333333337</v>
      </c>
      <c r="W85" s="54">
        <v>22</v>
      </c>
      <c r="X85" s="54">
        <v>0</v>
      </c>
      <c r="Y85" s="54">
        <v>1.5</v>
      </c>
      <c r="Z85" s="54">
        <v>0</v>
      </c>
      <c r="AA85" s="74">
        <v>1.4444444444444444</v>
      </c>
      <c r="AB85" s="54">
        <v>0</v>
      </c>
      <c r="AC85" s="55">
        <v>1.4444444444444444</v>
      </c>
      <c r="AE85" s="48" t="s">
        <v>105</v>
      </c>
      <c r="AF85" s="54">
        <v>0.6333333333333333</v>
      </c>
      <c r="AG85" s="54">
        <v>16.5</v>
      </c>
      <c r="AH85" s="54">
        <v>0</v>
      </c>
      <c r="AI85" s="54">
        <v>0.5</v>
      </c>
      <c r="AJ85" s="54">
        <v>0</v>
      </c>
      <c r="AK85" s="74">
        <v>1.5588235294117647</v>
      </c>
      <c r="AL85" s="54">
        <v>0</v>
      </c>
      <c r="AM85" s="55">
        <v>1.5588235294117647</v>
      </c>
      <c r="AO85" s="43" t="s">
        <v>105</v>
      </c>
      <c r="AP85" s="252">
        <v>0.87096774193548387</v>
      </c>
      <c r="AQ85" s="252">
        <v>12</v>
      </c>
      <c r="AR85" s="252">
        <v>0</v>
      </c>
      <c r="AS85" s="252">
        <v>0.5</v>
      </c>
      <c r="AT85" s="252">
        <v>0</v>
      </c>
      <c r="AU85" s="256">
        <v>1.1764705882352942</v>
      </c>
      <c r="AV85" s="252">
        <v>0</v>
      </c>
      <c r="AW85" s="253">
        <v>1.1764705882352942</v>
      </c>
    </row>
    <row r="86" spans="1:49" s="9" customFormat="1" ht="12.75" x14ac:dyDescent="0.2">
      <c r="A86" s="48" t="s">
        <v>106</v>
      </c>
      <c r="B86" s="54">
        <v>1.9957716701902748</v>
      </c>
      <c r="C86" s="54">
        <v>21</v>
      </c>
      <c r="D86" s="54">
        <v>208</v>
      </c>
      <c r="E86" s="54">
        <v>1</v>
      </c>
      <c r="F86" s="54">
        <v>5.9629629629629628</v>
      </c>
      <c r="G86" s="70">
        <v>4.2159709618874777</v>
      </c>
      <c r="H86" s="54">
        <v>0</v>
      </c>
      <c r="I86" s="55">
        <v>4.2159709618874777</v>
      </c>
      <c r="K86" s="48" t="s">
        <v>106</v>
      </c>
      <c r="L86" s="54">
        <v>1.9487179487179487</v>
      </c>
      <c r="M86" s="54">
        <v>21.725490196078432</v>
      </c>
      <c r="N86" s="54">
        <v>166</v>
      </c>
      <c r="O86" s="54">
        <v>0</v>
      </c>
      <c r="P86" s="54">
        <v>7.5250000000000004</v>
      </c>
      <c r="Q86" s="70">
        <v>4.389671361502347</v>
      </c>
      <c r="R86" s="54">
        <v>0</v>
      </c>
      <c r="S86" s="55">
        <v>4.389671361502347</v>
      </c>
      <c r="U86" s="48" t="s">
        <v>106</v>
      </c>
      <c r="V86" s="54">
        <v>1.7954545454545454</v>
      </c>
      <c r="W86" s="54">
        <v>21.720930232558139</v>
      </c>
      <c r="X86" s="54">
        <v>158</v>
      </c>
      <c r="Y86" s="54">
        <v>1</v>
      </c>
      <c r="Z86" s="54">
        <v>5.0454545454545459</v>
      </c>
      <c r="AA86" s="74">
        <v>3.8710217755443885</v>
      </c>
      <c r="AB86" s="54">
        <v>0</v>
      </c>
      <c r="AC86" s="55">
        <v>3.8710217755443885</v>
      </c>
      <c r="AE86" s="48" t="s">
        <v>106</v>
      </c>
      <c r="AF86" s="54">
        <v>1.6884057971014492</v>
      </c>
      <c r="AG86" s="54">
        <v>20.894736842105264</v>
      </c>
      <c r="AH86" s="54">
        <v>122</v>
      </c>
      <c r="AI86" s="54">
        <v>0.75</v>
      </c>
      <c r="AJ86" s="54">
        <v>4.8461538461538458</v>
      </c>
      <c r="AK86" s="74">
        <v>3.5650080256821828</v>
      </c>
      <c r="AL86" s="54">
        <v>0</v>
      </c>
      <c r="AM86" s="55">
        <v>3.5650080256821828</v>
      </c>
      <c r="AO86" s="43" t="s">
        <v>106</v>
      </c>
      <c r="AP86" s="252">
        <v>1.7210626185958253</v>
      </c>
      <c r="AQ86" s="252">
        <v>19.771428571428572</v>
      </c>
      <c r="AR86" s="252">
        <v>119.33333333333333</v>
      </c>
      <c r="AS86" s="252">
        <v>0</v>
      </c>
      <c r="AT86" s="252">
        <v>4.5185185185185182</v>
      </c>
      <c r="AU86" s="256">
        <v>3.488255033557047</v>
      </c>
      <c r="AV86" s="252">
        <v>0</v>
      </c>
      <c r="AW86" s="253">
        <v>3.488255033557047</v>
      </c>
    </row>
    <row r="87" spans="1:49" s="9" customFormat="1" ht="12.75" x14ac:dyDescent="0.2">
      <c r="A87" s="48" t="s">
        <v>107</v>
      </c>
      <c r="B87" s="54">
        <v>1.848206839032527</v>
      </c>
      <c r="C87" s="54">
        <v>30.728571428571428</v>
      </c>
      <c r="D87" s="54">
        <v>118</v>
      </c>
      <c r="E87" s="54">
        <v>2.9047619047619047</v>
      </c>
      <c r="F87" s="54">
        <v>7.4848484848484844</v>
      </c>
      <c r="G87" s="70">
        <v>3.6200906344410875</v>
      </c>
      <c r="H87" s="54">
        <v>0</v>
      </c>
      <c r="I87" s="55">
        <v>3.6200906344410875</v>
      </c>
      <c r="K87" s="48" t="s">
        <v>107</v>
      </c>
      <c r="L87" s="54">
        <v>1.7719044170890659</v>
      </c>
      <c r="M87" s="54">
        <v>41.314285714285717</v>
      </c>
      <c r="N87" s="54">
        <v>108</v>
      </c>
      <c r="O87" s="54">
        <v>2.8571428571428572</v>
      </c>
      <c r="P87" s="54">
        <v>7.6888888888888891</v>
      </c>
      <c r="Q87" s="70">
        <v>3.8557312252964429</v>
      </c>
      <c r="R87" s="54">
        <v>0</v>
      </c>
      <c r="S87" s="55">
        <v>3.8557312252964429</v>
      </c>
      <c r="U87" s="48" t="s">
        <v>107</v>
      </c>
      <c r="V87" s="54">
        <v>1.7550886408404465</v>
      </c>
      <c r="W87" s="54">
        <v>28.328358208955223</v>
      </c>
      <c r="X87" s="54">
        <v>113</v>
      </c>
      <c r="Y87" s="54">
        <v>2.6923076923076925</v>
      </c>
      <c r="Z87" s="54">
        <v>7.5384615384615383</v>
      </c>
      <c r="AA87" s="74">
        <v>3.0483091787439616</v>
      </c>
      <c r="AB87" s="54">
        <v>0</v>
      </c>
      <c r="AC87" s="55">
        <v>3.0483091787439616</v>
      </c>
      <c r="AE87" s="48" t="s">
        <v>107</v>
      </c>
      <c r="AF87" s="54">
        <v>1.6388235294117648</v>
      </c>
      <c r="AG87" s="54">
        <v>27.301369863013697</v>
      </c>
      <c r="AH87" s="54">
        <v>103.5</v>
      </c>
      <c r="AI87" s="54">
        <v>2.4074074074074074</v>
      </c>
      <c r="AJ87" s="54">
        <v>5.5384615384615383</v>
      </c>
      <c r="AK87" s="74">
        <v>2.8609451385116786</v>
      </c>
      <c r="AL87" s="54">
        <v>0</v>
      </c>
      <c r="AM87" s="55">
        <v>2.8609451385116786</v>
      </c>
      <c r="AO87" s="43" t="s">
        <v>107</v>
      </c>
      <c r="AP87" s="252">
        <v>1.7661056297156124</v>
      </c>
      <c r="AQ87" s="252">
        <v>27.402985074626866</v>
      </c>
      <c r="AR87" s="252">
        <v>96</v>
      </c>
      <c r="AS87" s="252">
        <v>2.1304347826086958</v>
      </c>
      <c r="AT87" s="252">
        <v>6.4615384615384617</v>
      </c>
      <c r="AU87" s="256">
        <v>2.8975188781014025</v>
      </c>
      <c r="AV87" s="252">
        <v>0</v>
      </c>
      <c r="AW87" s="253">
        <v>2.8975188781014025</v>
      </c>
    </row>
    <row r="88" spans="1:49" s="9" customFormat="1" ht="13.5" thickBot="1" x14ac:dyDescent="0.25">
      <c r="A88" s="49" t="s">
        <v>8</v>
      </c>
      <c r="B88" s="56">
        <v>1.8789262956070603</v>
      </c>
      <c r="C88" s="56">
        <v>27.103222398309562</v>
      </c>
      <c r="D88" s="56">
        <v>122.0081001472754</v>
      </c>
      <c r="E88" s="56">
        <v>4.3604757548032937</v>
      </c>
      <c r="F88" s="56">
        <v>9.7946837763519703</v>
      </c>
      <c r="G88" s="71">
        <v>6.914243452735862</v>
      </c>
      <c r="H88" s="56">
        <v>680.11659192825107</v>
      </c>
      <c r="I88" s="57">
        <v>10.339467019553263</v>
      </c>
      <c r="K88" s="48" t="s">
        <v>109</v>
      </c>
      <c r="L88" s="54">
        <v>0</v>
      </c>
      <c r="M88" s="54">
        <v>0</v>
      </c>
      <c r="N88" s="54">
        <v>0</v>
      </c>
      <c r="O88" s="54">
        <v>0</v>
      </c>
      <c r="P88" s="54">
        <v>6.5</v>
      </c>
      <c r="Q88" s="70">
        <v>6.5</v>
      </c>
      <c r="R88" s="54">
        <v>0</v>
      </c>
      <c r="S88" s="55">
        <v>6.5</v>
      </c>
      <c r="U88" s="49" t="s">
        <v>8</v>
      </c>
      <c r="V88" s="56">
        <v>1.7253651037663336</v>
      </c>
      <c r="W88" s="56">
        <v>26.417746643315819</v>
      </c>
      <c r="X88" s="56">
        <v>113.59162303664921</v>
      </c>
      <c r="Y88" s="56">
        <v>2.6358520900321545</v>
      </c>
      <c r="Z88" s="56">
        <v>8.292963752665246</v>
      </c>
      <c r="AA88" s="75">
        <v>5.9107416716367043</v>
      </c>
      <c r="AB88" s="56">
        <v>755.17297297297296</v>
      </c>
      <c r="AC88" s="57">
        <v>8.851643222370738</v>
      </c>
      <c r="AE88" s="48" t="s">
        <v>110</v>
      </c>
      <c r="AF88" s="54">
        <v>1.5</v>
      </c>
      <c r="AG88" s="54">
        <v>0</v>
      </c>
      <c r="AH88" s="54">
        <v>0</v>
      </c>
      <c r="AI88" s="54">
        <v>0</v>
      </c>
      <c r="AJ88" s="54">
        <v>0</v>
      </c>
      <c r="AK88" s="74">
        <v>1.5</v>
      </c>
      <c r="AL88" s="54">
        <v>0</v>
      </c>
      <c r="AM88" s="55">
        <v>1.5</v>
      </c>
      <c r="AO88" s="243" t="s">
        <v>109</v>
      </c>
      <c r="AP88" s="257">
        <v>0</v>
      </c>
      <c r="AQ88" s="257">
        <v>0</v>
      </c>
      <c r="AR88" s="257">
        <v>0</v>
      </c>
      <c r="AS88" s="257">
        <v>0</v>
      </c>
      <c r="AT88" s="257">
        <v>0</v>
      </c>
      <c r="AU88" s="258">
        <v>0</v>
      </c>
      <c r="AV88" s="257">
        <v>0</v>
      </c>
      <c r="AW88" s="259">
        <v>0</v>
      </c>
    </row>
    <row r="89" spans="1:49" s="9" customFormat="1" ht="13.5" thickBot="1" x14ac:dyDescent="0.25">
      <c r="G89" s="66"/>
      <c r="K89" s="49" t="s">
        <v>8</v>
      </c>
      <c r="L89" s="56">
        <v>1.8120612679442269</v>
      </c>
      <c r="M89" s="56">
        <v>26.634077262943244</v>
      </c>
      <c r="N89" s="56">
        <v>113.68045649072754</v>
      </c>
      <c r="O89" s="56">
        <v>3.0853333333333333</v>
      </c>
      <c r="P89" s="56">
        <v>8.994556934465491</v>
      </c>
      <c r="Q89" s="71">
        <v>6.4363097518649566</v>
      </c>
      <c r="R89" s="56">
        <v>681.25813953488375</v>
      </c>
      <c r="S89" s="57">
        <v>9.6903960884582609</v>
      </c>
      <c r="V89" s="11"/>
      <c r="W89" s="11"/>
      <c r="X89" s="11"/>
      <c r="Y89" s="11"/>
      <c r="Z89" s="11"/>
      <c r="AA89" s="72"/>
      <c r="AB89" s="11"/>
      <c r="AC89" s="11"/>
      <c r="AE89" s="49" t="s">
        <v>8</v>
      </c>
      <c r="AF89" s="56">
        <v>1.6798383145516904</v>
      </c>
      <c r="AG89" s="56">
        <v>27.469702236125595</v>
      </c>
      <c r="AH89" s="56">
        <v>118.16141429669484</v>
      </c>
      <c r="AI89" s="56">
        <v>2.5835189309576836</v>
      </c>
      <c r="AJ89" s="56">
        <v>8.1862483311081444</v>
      </c>
      <c r="AK89" s="75">
        <v>5.8332050137045366</v>
      </c>
      <c r="AL89" s="56">
        <v>758.70555555555552</v>
      </c>
      <c r="AM89" s="57">
        <v>8.6052795761611076</v>
      </c>
      <c r="AO89" s="247" t="s">
        <v>110</v>
      </c>
      <c r="AP89" s="250">
        <v>4</v>
      </c>
      <c r="AQ89" s="250">
        <v>0</v>
      </c>
      <c r="AR89" s="250">
        <v>0</v>
      </c>
      <c r="AS89" s="250">
        <v>0</v>
      </c>
      <c r="AT89" s="250">
        <v>0</v>
      </c>
      <c r="AU89" s="254">
        <v>4</v>
      </c>
      <c r="AV89" s="250">
        <v>0</v>
      </c>
      <c r="AW89" s="251">
        <v>4</v>
      </c>
    </row>
    <row r="90" spans="1:49" s="9" customFormat="1" ht="13.5" thickBot="1" x14ac:dyDescent="0.25">
      <c r="G90" s="66"/>
      <c r="L90" s="11"/>
      <c r="M90" s="11"/>
      <c r="N90" s="11"/>
      <c r="O90" s="11"/>
      <c r="P90" s="11"/>
      <c r="Q90" s="72"/>
      <c r="R90" s="11"/>
      <c r="S90" s="11"/>
      <c r="V90" s="11"/>
      <c r="W90" s="11"/>
      <c r="X90" s="11"/>
      <c r="Y90" s="11"/>
      <c r="Z90" s="11"/>
      <c r="AA90" s="72"/>
      <c r="AB90" s="11"/>
      <c r="AC90" s="11"/>
      <c r="AK90" s="66"/>
      <c r="AO90" s="248" t="s">
        <v>8</v>
      </c>
      <c r="AP90" s="260">
        <v>1.6962661287253074</v>
      </c>
      <c r="AQ90" s="260">
        <v>26.992703392922291</v>
      </c>
      <c r="AR90" s="260">
        <v>114.33438485804416</v>
      </c>
      <c r="AS90" s="260">
        <v>2.3313856427378963</v>
      </c>
      <c r="AT90" s="260">
        <v>8.1054613935969861</v>
      </c>
      <c r="AU90" s="255">
        <v>5.7368061777379582</v>
      </c>
      <c r="AV90" s="260">
        <v>772.75294117647059</v>
      </c>
      <c r="AW90" s="261">
        <v>8.5082894065635095</v>
      </c>
    </row>
    <row r="91" spans="1:49" s="9" customFormat="1" ht="12.75" x14ac:dyDescent="0.2">
      <c r="G91" s="66"/>
      <c r="L91" s="11"/>
      <c r="M91" s="98"/>
      <c r="N91" s="98"/>
      <c r="O91" s="98"/>
      <c r="P91" s="98"/>
      <c r="Q91" s="99"/>
      <c r="R91" s="98"/>
      <c r="S91" s="98"/>
      <c r="T91" s="100"/>
      <c r="U91" s="100"/>
      <c r="V91" s="98"/>
      <c r="W91" s="11"/>
      <c r="X91" s="11"/>
      <c r="Y91" s="11"/>
      <c r="Z91" s="11"/>
      <c r="AA91" s="72"/>
      <c r="AB91" s="11"/>
      <c r="AC91" s="11"/>
      <c r="AK91" s="66"/>
    </row>
    <row r="92" spans="1:49" ht="15" customHeight="1" x14ac:dyDescent="0.2">
      <c r="A92" s="302" t="s">
        <v>22</v>
      </c>
      <c r="B92" s="302"/>
      <c r="C92" s="302"/>
      <c r="D92" s="302"/>
      <c r="E92" s="302"/>
      <c r="F92" s="302"/>
      <c r="G92" s="302"/>
      <c r="H92" s="302"/>
      <c r="I92" s="302"/>
      <c r="K92" s="302" t="s">
        <v>22</v>
      </c>
      <c r="L92" s="302"/>
      <c r="M92" s="302"/>
      <c r="N92" s="302"/>
      <c r="O92" s="302"/>
      <c r="P92" s="302"/>
      <c r="Q92" s="302"/>
      <c r="R92" s="302"/>
      <c r="S92" s="302"/>
      <c r="T92" s="104"/>
      <c r="U92" s="302" t="s">
        <v>22</v>
      </c>
      <c r="V92" s="302"/>
      <c r="W92" s="302"/>
      <c r="X92" s="302"/>
      <c r="Y92" s="302"/>
      <c r="Z92" s="302"/>
      <c r="AA92" s="302"/>
      <c r="AB92" s="302"/>
      <c r="AC92" s="302"/>
      <c r="AE92" s="302" t="s">
        <v>22</v>
      </c>
      <c r="AF92" s="302"/>
      <c r="AG92" s="302"/>
      <c r="AH92" s="302"/>
      <c r="AI92" s="302"/>
      <c r="AJ92" s="302"/>
      <c r="AK92" s="302"/>
      <c r="AL92" s="302"/>
      <c r="AM92" s="302"/>
      <c r="AO92" s="302" t="s">
        <v>22</v>
      </c>
      <c r="AP92" s="302"/>
      <c r="AQ92" s="302"/>
      <c r="AR92" s="302"/>
      <c r="AS92" s="302"/>
      <c r="AT92" s="302"/>
      <c r="AU92" s="302"/>
      <c r="AV92" s="302"/>
      <c r="AW92" s="302"/>
    </row>
    <row r="93" spans="1:49" ht="15" customHeight="1" x14ac:dyDescent="0.2">
      <c r="A93" s="302"/>
      <c r="B93" s="302"/>
      <c r="C93" s="302"/>
      <c r="D93" s="302"/>
      <c r="E93" s="302"/>
      <c r="F93" s="302"/>
      <c r="G93" s="302"/>
      <c r="H93" s="302"/>
      <c r="I93" s="302"/>
      <c r="K93" s="302"/>
      <c r="L93" s="302"/>
      <c r="M93" s="302"/>
      <c r="N93" s="302"/>
      <c r="O93" s="302"/>
      <c r="P93" s="302"/>
      <c r="Q93" s="302"/>
      <c r="R93" s="302"/>
      <c r="S93" s="302"/>
      <c r="T93" s="104"/>
      <c r="U93" s="302"/>
      <c r="V93" s="302"/>
      <c r="W93" s="302"/>
      <c r="X93" s="302"/>
      <c r="Y93" s="302"/>
      <c r="Z93" s="302"/>
      <c r="AA93" s="302"/>
      <c r="AB93" s="302"/>
      <c r="AC93" s="302"/>
      <c r="AE93" s="302"/>
      <c r="AF93" s="302"/>
      <c r="AG93" s="302"/>
      <c r="AH93" s="302"/>
      <c r="AI93" s="302"/>
      <c r="AJ93" s="302"/>
      <c r="AK93" s="302"/>
      <c r="AL93" s="302"/>
      <c r="AM93" s="302"/>
      <c r="AO93" s="302"/>
      <c r="AP93" s="302"/>
      <c r="AQ93" s="302"/>
      <c r="AR93" s="302"/>
      <c r="AS93" s="302"/>
      <c r="AT93" s="302"/>
      <c r="AU93" s="302"/>
      <c r="AV93" s="302"/>
      <c r="AW93" s="302"/>
    </row>
    <row r="94" spans="1:49" x14ac:dyDescent="0.25">
      <c r="M94" s="101"/>
      <c r="N94" s="101"/>
      <c r="O94" s="101"/>
      <c r="P94" s="101"/>
      <c r="Q94" s="102"/>
      <c r="R94" s="101"/>
      <c r="S94" s="101"/>
      <c r="T94" s="103"/>
      <c r="U94" s="103"/>
      <c r="V94" s="101"/>
    </row>
    <row r="95" spans="1:49" x14ac:dyDescent="0.25">
      <c r="M95" s="101"/>
      <c r="N95" s="101"/>
      <c r="O95" s="101"/>
      <c r="P95" s="101"/>
      <c r="Q95" s="102"/>
      <c r="R95" s="101"/>
      <c r="S95" s="101"/>
      <c r="T95" s="103"/>
      <c r="U95" s="103"/>
      <c r="V95" s="101"/>
    </row>
  </sheetData>
  <mergeCells count="50">
    <mergeCell ref="A92:I93"/>
    <mergeCell ref="AH1:AH2"/>
    <mergeCell ref="AI1:AI2"/>
    <mergeCell ref="AJ1:AJ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S1:S2"/>
    <mergeCell ref="AM1:AM2"/>
    <mergeCell ref="AA1:AA2"/>
    <mergeCell ref="AB1:AB2"/>
    <mergeCell ref="AC1:AC2"/>
    <mergeCell ref="AE1:AE2"/>
    <mergeCell ref="AF1:AF2"/>
    <mergeCell ref="AG1:AG2"/>
    <mergeCell ref="G1:G2"/>
    <mergeCell ref="H1:H2"/>
    <mergeCell ref="I1:I2"/>
    <mergeCell ref="K1:K2"/>
    <mergeCell ref="L1:L2"/>
    <mergeCell ref="F1:F2"/>
    <mergeCell ref="A1:A2"/>
    <mergeCell ref="B1:B2"/>
    <mergeCell ref="C1:C2"/>
    <mergeCell ref="D1:D2"/>
    <mergeCell ref="E1:E2"/>
    <mergeCell ref="AT1:AT2"/>
    <mergeCell ref="AU1:AU2"/>
    <mergeCell ref="AV1:AV2"/>
    <mergeCell ref="AW1:AW2"/>
    <mergeCell ref="K92:S93"/>
    <mergeCell ref="U92:AC93"/>
    <mergeCell ref="AE92:AM93"/>
    <mergeCell ref="AO92:AW93"/>
    <mergeCell ref="AO1:AO2"/>
    <mergeCell ref="AP1:AP2"/>
    <mergeCell ref="AQ1:AQ2"/>
    <mergeCell ref="AR1:AR2"/>
    <mergeCell ref="AS1:AS2"/>
    <mergeCell ref="M1:M2"/>
    <mergeCell ref="AK1:AK2"/>
    <mergeCell ref="AL1:AL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"/>
  <sheetViews>
    <sheetView topLeftCell="AB1" workbookViewId="0">
      <pane ySplit="2" topLeftCell="A3" activePane="bottomLeft" state="frozen"/>
      <selection pane="bottomLeft" activeCell="AB1" sqref="A1:XFD1048576"/>
    </sheetView>
  </sheetViews>
  <sheetFormatPr defaultRowHeight="15" x14ac:dyDescent="0.25"/>
  <cols>
    <col min="1" max="1" width="7.5703125" style="7" bestFit="1" customWidth="1"/>
    <col min="2" max="3" width="9.140625" style="7" bestFit="1" customWidth="1"/>
    <col min="4" max="4" width="14.28515625" style="7" bestFit="1" customWidth="1"/>
    <col min="5" max="5" width="8.42578125" style="7" bestFit="1" customWidth="1"/>
    <col min="6" max="6" width="10.140625" style="7" bestFit="1" customWidth="1"/>
    <col min="7" max="7" width="9.140625" style="67" bestFit="1" customWidth="1"/>
    <col min="8" max="8" width="9.140625" style="7"/>
    <col min="9" max="9" width="9.140625" style="7" bestFit="1" customWidth="1"/>
    <col min="10" max="10" width="9.140625" style="7"/>
    <col min="11" max="11" width="7.5703125" style="7" bestFit="1" customWidth="1"/>
    <col min="12" max="13" width="9.140625" style="58" bestFit="1" customWidth="1"/>
    <col min="14" max="14" width="14.28515625" style="58" bestFit="1" customWidth="1"/>
    <col min="15" max="15" width="8.42578125" style="58" bestFit="1" customWidth="1"/>
    <col min="16" max="16" width="9.140625" style="58" bestFit="1" customWidth="1"/>
    <col min="17" max="17" width="9.140625" style="73" bestFit="1" customWidth="1"/>
    <col min="18" max="19" width="9.140625" style="58" bestFit="1" customWidth="1"/>
    <col min="20" max="20" width="9.140625" style="7"/>
    <col min="21" max="21" width="7.5703125" style="7" bestFit="1" customWidth="1"/>
    <col min="22" max="23" width="9.140625" style="58" bestFit="1" customWidth="1"/>
    <col min="24" max="24" width="14.28515625" style="58" bestFit="1" customWidth="1"/>
    <col min="25" max="26" width="9.140625" style="58" bestFit="1" customWidth="1"/>
    <col min="27" max="27" width="9.140625" style="73" bestFit="1" customWidth="1"/>
    <col min="28" max="28" width="10.140625" style="58" bestFit="1" customWidth="1"/>
    <col min="29" max="29" width="9.140625" style="58" bestFit="1" customWidth="1"/>
    <col min="30" max="30" width="9.140625" style="7"/>
    <col min="31" max="31" width="7.5703125" style="7" bestFit="1" customWidth="1"/>
    <col min="32" max="33" width="9.140625" style="7" bestFit="1" customWidth="1"/>
    <col min="34" max="34" width="14.28515625" style="7" bestFit="1" customWidth="1"/>
    <col min="35" max="36" width="9.140625" style="7" bestFit="1" customWidth="1"/>
    <col min="37" max="37" width="9.140625" style="67" bestFit="1" customWidth="1"/>
    <col min="38" max="39" width="9.140625" style="7" bestFit="1" customWidth="1"/>
    <col min="40" max="40" width="9.140625" style="7"/>
    <col min="41" max="41" width="7.5703125" style="7" bestFit="1" customWidth="1"/>
    <col min="42" max="43" width="9.140625" style="7"/>
    <col min="44" max="44" width="14.28515625" style="7" bestFit="1" customWidth="1"/>
    <col min="45" max="45" width="8.42578125" style="7" bestFit="1" customWidth="1"/>
    <col min="46" max="16384" width="9.140625" style="7"/>
  </cols>
  <sheetData>
    <row r="1" spans="1:49" s="45" customForma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21" t="s">
        <v>0</v>
      </c>
      <c r="M1" s="321" t="s">
        <v>1</v>
      </c>
      <c r="N1" s="321" t="s">
        <v>2</v>
      </c>
      <c r="O1" s="321" t="s">
        <v>4</v>
      </c>
      <c r="P1" s="321" t="s">
        <v>5</v>
      </c>
      <c r="Q1" s="321" t="s">
        <v>18</v>
      </c>
      <c r="R1" s="321" t="s">
        <v>3</v>
      </c>
      <c r="S1" s="323" t="s">
        <v>8</v>
      </c>
      <c r="T1" s="46"/>
      <c r="U1" s="317">
        <v>2010</v>
      </c>
      <c r="V1" s="321" t="s">
        <v>0</v>
      </c>
      <c r="W1" s="321" t="s">
        <v>1</v>
      </c>
      <c r="X1" s="321" t="s">
        <v>2</v>
      </c>
      <c r="Y1" s="321" t="s">
        <v>4</v>
      </c>
      <c r="Z1" s="321" t="s">
        <v>5</v>
      </c>
      <c r="AA1" s="321" t="s">
        <v>18</v>
      </c>
      <c r="AB1" s="321" t="s">
        <v>3</v>
      </c>
      <c r="AC1" s="323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17">
        <v>2012</v>
      </c>
      <c r="AP1" s="315" t="s">
        <v>0</v>
      </c>
      <c r="AQ1" s="315" t="s">
        <v>1</v>
      </c>
      <c r="AR1" s="315" t="s">
        <v>2</v>
      </c>
      <c r="AS1" s="315" t="s">
        <v>4</v>
      </c>
      <c r="AT1" s="315" t="s">
        <v>5</v>
      </c>
      <c r="AU1" s="315" t="s">
        <v>18</v>
      </c>
      <c r="AV1" s="315" t="s">
        <v>3</v>
      </c>
      <c r="AW1" s="319" t="s">
        <v>8</v>
      </c>
    </row>
    <row r="2" spans="1:49" s="45" customForma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22"/>
      <c r="M2" s="322"/>
      <c r="N2" s="322"/>
      <c r="O2" s="322"/>
      <c r="P2" s="322"/>
      <c r="Q2" s="322"/>
      <c r="R2" s="322"/>
      <c r="S2" s="324"/>
      <c r="T2" s="46"/>
      <c r="U2" s="318"/>
      <c r="V2" s="322"/>
      <c r="W2" s="322"/>
      <c r="X2" s="322"/>
      <c r="Y2" s="322"/>
      <c r="Z2" s="322"/>
      <c r="AA2" s="322"/>
      <c r="AB2" s="322"/>
      <c r="AC2" s="324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18"/>
      <c r="AP2" s="316"/>
      <c r="AQ2" s="316"/>
      <c r="AR2" s="316"/>
      <c r="AS2" s="316"/>
      <c r="AT2" s="316"/>
      <c r="AU2" s="316"/>
      <c r="AV2" s="316"/>
      <c r="AW2" s="320"/>
    </row>
    <row r="3" spans="1:49" s="9" customFormat="1" ht="12.75" x14ac:dyDescent="0.2">
      <c r="A3" s="48" t="s">
        <v>24</v>
      </c>
      <c r="B3" s="54">
        <v>5112.7045838020249</v>
      </c>
      <c r="C3" s="54">
        <v>5660.2164527421237</v>
      </c>
      <c r="D3" s="54">
        <v>6127.2963782924608</v>
      </c>
      <c r="E3" s="54">
        <v>1630.023816369561</v>
      </c>
      <c r="F3" s="54">
        <v>16371.744337979093</v>
      </c>
      <c r="G3" s="70">
        <v>5616.0062729156707</v>
      </c>
      <c r="H3" s="54">
        <v>8033.0688516583859</v>
      </c>
      <c r="I3" s="55">
        <v>6653.5932947261072</v>
      </c>
      <c r="K3" s="48" t="s">
        <v>24</v>
      </c>
      <c r="L3" s="54">
        <v>5252.3571502057612</v>
      </c>
      <c r="M3" s="54">
        <v>4436.9803968443703</v>
      </c>
      <c r="N3" s="54">
        <v>5984.5766755437189</v>
      </c>
      <c r="O3" s="54">
        <v>5443.8722831313717</v>
      </c>
      <c r="P3" s="54">
        <v>5293.8748888888886</v>
      </c>
      <c r="Q3" s="70">
        <v>5177.2376217891942</v>
      </c>
      <c r="R3" s="54">
        <v>8475.8180100465452</v>
      </c>
      <c r="S3" s="55">
        <v>6465.2920378268464</v>
      </c>
      <c r="U3" s="48" t="s">
        <v>24</v>
      </c>
      <c r="V3" s="54">
        <v>5246.2883402326042</v>
      </c>
      <c r="W3" s="54">
        <v>5612.7551153565082</v>
      </c>
      <c r="X3" s="54">
        <v>6070.9964461607342</v>
      </c>
      <c r="Y3" s="54">
        <v>5394.4565146579807</v>
      </c>
      <c r="Z3" s="54">
        <v>5361.1685810810814</v>
      </c>
      <c r="AA3" s="74">
        <v>5634.8213064351721</v>
      </c>
      <c r="AB3" s="54">
        <v>6905.9046619868759</v>
      </c>
      <c r="AC3" s="55">
        <v>6133.8871679648501</v>
      </c>
      <c r="AE3" s="48" t="s">
        <v>24</v>
      </c>
      <c r="AF3" s="54">
        <v>5195.4534608378872</v>
      </c>
      <c r="AG3" s="54">
        <v>5960.6689619196659</v>
      </c>
      <c r="AH3" s="54">
        <v>6245.7294358974359</v>
      </c>
      <c r="AI3" s="54">
        <v>5705.4501096491231</v>
      </c>
      <c r="AJ3" s="54">
        <v>5268.6119913928014</v>
      </c>
      <c r="AK3" s="74">
        <v>5824.3429526314139</v>
      </c>
      <c r="AL3" s="54">
        <v>7283.1317127986758</v>
      </c>
      <c r="AM3" s="55">
        <v>6405.2363968648724</v>
      </c>
      <c r="AO3" s="43" t="s">
        <v>24</v>
      </c>
      <c r="AP3" s="264">
        <v>5163.5941528545118</v>
      </c>
      <c r="AQ3" s="264">
        <v>5975.5441627047012</v>
      </c>
      <c r="AR3" s="264">
        <v>6138.7286191637313</v>
      </c>
      <c r="AS3" s="264">
        <v>5219.9389391447367</v>
      </c>
      <c r="AT3" s="264">
        <v>5470.3837028393618</v>
      </c>
      <c r="AU3" s="264">
        <v>5768.71648491627</v>
      </c>
      <c r="AV3" s="264">
        <v>7341.6240667196189</v>
      </c>
      <c r="AW3" s="265">
        <v>6350.3338032581451</v>
      </c>
    </row>
    <row r="4" spans="1:49" s="9" customFormat="1" ht="12.75" x14ac:dyDescent="0.2">
      <c r="A4" s="48" t="s">
        <v>25</v>
      </c>
      <c r="B4" s="54">
        <v>4487.0946078431371</v>
      </c>
      <c r="C4" s="54">
        <v>3340.295918367347</v>
      </c>
      <c r="D4" s="54">
        <v>0</v>
      </c>
      <c r="E4" s="54">
        <v>0</v>
      </c>
      <c r="F4" s="54">
        <v>64.329590818363272</v>
      </c>
      <c r="G4" s="70">
        <v>1831.3693025809996</v>
      </c>
      <c r="H4" s="54">
        <v>9593.3354322225932</v>
      </c>
      <c r="I4" s="55">
        <v>9258.2815066109961</v>
      </c>
      <c r="K4" s="48" t="s">
        <v>25</v>
      </c>
      <c r="L4" s="54">
        <v>4136.1787280701756</v>
      </c>
      <c r="M4" s="54">
        <v>2465.3079710144925</v>
      </c>
      <c r="N4" s="54">
        <v>0</v>
      </c>
      <c r="O4" s="54">
        <v>3616.4722222222222</v>
      </c>
      <c r="P4" s="54">
        <v>4981.4078073089704</v>
      </c>
      <c r="Q4" s="70">
        <v>4398.2068253968255</v>
      </c>
      <c r="R4" s="54">
        <v>9374.9021419851979</v>
      </c>
      <c r="S4" s="55">
        <v>9092.8374716614489</v>
      </c>
      <c r="U4" s="48" t="s">
        <v>25</v>
      </c>
      <c r="V4" s="54">
        <v>4201.2732240437153</v>
      </c>
      <c r="W4" s="54">
        <v>3763.9888392857142</v>
      </c>
      <c r="X4" s="54">
        <v>0</v>
      </c>
      <c r="Y4" s="54">
        <v>2407.7222222222222</v>
      </c>
      <c r="Z4" s="54">
        <v>4436.8854895104896</v>
      </c>
      <c r="AA4" s="74">
        <v>4214.3021010789325</v>
      </c>
      <c r="AB4" s="54">
        <v>9184.352837934317</v>
      </c>
      <c r="AC4" s="55">
        <v>8859.8706020835652</v>
      </c>
      <c r="AE4" s="48" t="s">
        <v>25</v>
      </c>
      <c r="AF4" s="54">
        <v>4488.4525948103792</v>
      </c>
      <c r="AG4" s="54">
        <v>4433.4598909657316</v>
      </c>
      <c r="AH4" s="54">
        <v>0</v>
      </c>
      <c r="AI4" s="54">
        <v>3080.1749999999997</v>
      </c>
      <c r="AJ4" s="54">
        <v>5048.072916666667</v>
      </c>
      <c r="AK4" s="74">
        <v>4707.7909133055173</v>
      </c>
      <c r="AL4" s="54">
        <v>9662.6755182105644</v>
      </c>
      <c r="AM4" s="55">
        <v>9277.8664848419376</v>
      </c>
      <c r="AO4" s="43" t="s">
        <v>25</v>
      </c>
      <c r="AP4" s="264">
        <v>4869.4454887218044</v>
      </c>
      <c r="AQ4" s="264">
        <v>5259.6530172413795</v>
      </c>
      <c r="AR4" s="264">
        <v>0</v>
      </c>
      <c r="AS4" s="264">
        <v>3610.0729166666665</v>
      </c>
      <c r="AT4" s="264">
        <v>5492.7440633245387</v>
      </c>
      <c r="AU4" s="268">
        <v>5290.5669326241132</v>
      </c>
      <c r="AV4" s="264">
        <v>9737.2215790509945</v>
      </c>
      <c r="AW4" s="265">
        <v>9374.4262775306506</v>
      </c>
    </row>
    <row r="5" spans="1:49" s="9" customFormat="1" ht="12.75" x14ac:dyDescent="0.2">
      <c r="A5" s="48" t="s">
        <v>26</v>
      </c>
      <c r="B5" s="54">
        <v>4784.2022388059704</v>
      </c>
      <c r="C5" s="54">
        <v>5609.3197767145139</v>
      </c>
      <c r="D5" s="54">
        <v>7454.9146505376339</v>
      </c>
      <c r="E5" s="54">
        <v>560.69658119658118</v>
      </c>
      <c r="F5" s="54">
        <v>567.96450617283949</v>
      </c>
      <c r="G5" s="70">
        <v>4907.0511036468333</v>
      </c>
      <c r="H5" s="54">
        <v>0</v>
      </c>
      <c r="I5" s="55">
        <v>5828.1582693538066</v>
      </c>
      <c r="K5" s="48" t="s">
        <v>26</v>
      </c>
      <c r="L5" s="54">
        <v>4819.4254032258059</v>
      </c>
      <c r="M5" s="54">
        <v>5147.1705170517052</v>
      </c>
      <c r="N5" s="54">
        <v>6746.5548333333327</v>
      </c>
      <c r="O5" s="54">
        <v>5416.7251243781093</v>
      </c>
      <c r="P5" s="54">
        <v>5102.3239489489488</v>
      </c>
      <c r="Q5" s="70">
        <v>5442.0742073880165</v>
      </c>
      <c r="R5" s="54">
        <v>0</v>
      </c>
      <c r="S5" s="55">
        <v>5442.0742073880165</v>
      </c>
      <c r="U5" s="48" t="s">
        <v>26</v>
      </c>
      <c r="V5" s="54">
        <v>5044.5057971014494</v>
      </c>
      <c r="W5" s="54">
        <v>5574.0097647580997</v>
      </c>
      <c r="X5" s="54">
        <v>7651.210266666666</v>
      </c>
      <c r="Y5" s="54">
        <v>6319.7605485232061</v>
      </c>
      <c r="Z5" s="54">
        <v>5192.7342490842493</v>
      </c>
      <c r="AA5" s="74">
        <v>6017.9145971914259</v>
      </c>
      <c r="AB5" s="54">
        <v>0</v>
      </c>
      <c r="AC5" s="55">
        <v>6017.9145971914259</v>
      </c>
      <c r="AE5" s="48" t="s">
        <v>26</v>
      </c>
      <c r="AF5" s="54">
        <v>4421.8785787321058</v>
      </c>
      <c r="AG5" s="54">
        <v>5884.3366035182671</v>
      </c>
      <c r="AH5" s="54">
        <v>8480.9817333333322</v>
      </c>
      <c r="AI5" s="54">
        <v>6490.6541666666672</v>
      </c>
      <c r="AJ5" s="54">
        <v>5133.283895131086</v>
      </c>
      <c r="AK5" s="74">
        <v>6272.7920617005266</v>
      </c>
      <c r="AL5" s="54">
        <v>0</v>
      </c>
      <c r="AM5" s="55">
        <v>6272.7920617005266</v>
      </c>
      <c r="AO5" s="43" t="s">
        <v>26</v>
      </c>
      <c r="AP5" s="264">
        <v>4725.8383919062835</v>
      </c>
      <c r="AQ5" s="264">
        <v>6163.2830188679245</v>
      </c>
      <c r="AR5" s="264">
        <v>8450.5882513661199</v>
      </c>
      <c r="AS5" s="264">
        <v>6365.3376736111104</v>
      </c>
      <c r="AT5" s="264">
        <v>5288.0690964312835</v>
      </c>
      <c r="AU5" s="268">
        <v>6433.6669771774568</v>
      </c>
      <c r="AV5" s="264">
        <v>0</v>
      </c>
      <c r="AW5" s="265">
        <v>6433.6669771774568</v>
      </c>
    </row>
    <row r="6" spans="1:49" s="9" customFormat="1" ht="12.75" x14ac:dyDescent="0.2">
      <c r="A6" s="48" t="s">
        <v>27</v>
      </c>
      <c r="B6" s="54">
        <v>0</v>
      </c>
      <c r="C6" s="54">
        <v>0</v>
      </c>
      <c r="D6" s="54">
        <v>9116.7179487179492</v>
      </c>
      <c r="E6" s="54">
        <v>0</v>
      </c>
      <c r="F6" s="54">
        <v>0</v>
      </c>
      <c r="G6" s="70">
        <v>9116.7179487179492</v>
      </c>
      <c r="H6" s="54">
        <v>0</v>
      </c>
      <c r="I6" s="55">
        <v>9116.7179487179492</v>
      </c>
      <c r="K6" s="48" t="s">
        <v>27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70">
        <v>0</v>
      </c>
      <c r="R6" s="54">
        <v>0</v>
      </c>
      <c r="S6" s="55">
        <v>0</v>
      </c>
      <c r="U6" s="48" t="s">
        <v>27</v>
      </c>
      <c r="V6" s="54">
        <v>4861.3125</v>
      </c>
      <c r="W6" s="54">
        <v>0</v>
      </c>
      <c r="X6" s="54">
        <v>0</v>
      </c>
      <c r="Y6" s="54">
        <v>0</v>
      </c>
      <c r="Z6" s="54">
        <v>0</v>
      </c>
      <c r="AA6" s="74">
        <v>4861.3125</v>
      </c>
      <c r="AB6" s="54">
        <v>0</v>
      </c>
      <c r="AC6" s="55">
        <v>4861.3125</v>
      </c>
      <c r="AE6" s="48" t="s">
        <v>27</v>
      </c>
      <c r="AF6" s="54">
        <v>5230.1388888888887</v>
      </c>
      <c r="AG6" s="54">
        <v>0</v>
      </c>
      <c r="AH6" s="54">
        <v>0</v>
      </c>
      <c r="AI6" s="54">
        <v>0</v>
      </c>
      <c r="AJ6" s="54">
        <v>0</v>
      </c>
      <c r="AK6" s="74">
        <v>5230.1388888888887</v>
      </c>
      <c r="AL6" s="54">
        <v>0</v>
      </c>
      <c r="AM6" s="55">
        <v>5230.1388888888887</v>
      </c>
      <c r="AO6" s="43" t="s">
        <v>27</v>
      </c>
      <c r="AP6" s="264">
        <v>4599.833333333333</v>
      </c>
      <c r="AQ6" s="264">
        <v>0</v>
      </c>
      <c r="AR6" s="264">
        <v>0</v>
      </c>
      <c r="AS6" s="264">
        <v>0</v>
      </c>
      <c r="AT6" s="264">
        <v>0</v>
      </c>
      <c r="AU6" s="268">
        <v>4599.833333333333</v>
      </c>
      <c r="AV6" s="264">
        <v>0</v>
      </c>
      <c r="AW6" s="265">
        <v>4599.833333333333</v>
      </c>
    </row>
    <row r="7" spans="1:49" s="9" customFormat="1" ht="12.75" x14ac:dyDescent="0.2">
      <c r="A7" s="48" t="s">
        <v>108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70">
        <v>0</v>
      </c>
      <c r="H7" s="54">
        <v>30504.929924242428</v>
      </c>
      <c r="I7" s="55">
        <v>30504.929924242428</v>
      </c>
      <c r="K7" s="48" t="s">
        <v>108</v>
      </c>
      <c r="L7" s="54">
        <v>0</v>
      </c>
      <c r="M7" s="54">
        <v>0</v>
      </c>
      <c r="N7" s="54">
        <v>29612.761904761905</v>
      </c>
      <c r="O7" s="54">
        <v>0</v>
      </c>
      <c r="P7" s="54">
        <v>0</v>
      </c>
      <c r="Q7" s="70">
        <v>29612.761904761905</v>
      </c>
      <c r="R7" s="54">
        <v>29986.722826086956</v>
      </c>
      <c r="S7" s="55">
        <v>29899.465277777777</v>
      </c>
      <c r="U7" s="48" t="s">
        <v>108</v>
      </c>
      <c r="V7" s="54">
        <v>2957.0833333333335</v>
      </c>
      <c r="W7" s="54">
        <v>0</v>
      </c>
      <c r="X7" s="54">
        <v>0</v>
      </c>
      <c r="Y7" s="54">
        <v>0</v>
      </c>
      <c r="Z7" s="54">
        <v>0</v>
      </c>
      <c r="AA7" s="74">
        <v>2957.0833333333335</v>
      </c>
      <c r="AB7" s="54">
        <v>31760.356770833332</v>
      </c>
      <c r="AC7" s="55">
        <v>31317.229487179487</v>
      </c>
      <c r="AE7" s="48" t="s">
        <v>108</v>
      </c>
      <c r="AF7" s="54">
        <v>1671</v>
      </c>
      <c r="AG7" s="54">
        <v>35619.032051282054</v>
      </c>
      <c r="AH7" s="54">
        <v>15094.049707602338</v>
      </c>
      <c r="AI7" s="54">
        <v>0</v>
      </c>
      <c r="AJ7" s="54">
        <v>0</v>
      </c>
      <c r="AK7" s="74">
        <v>18663.088028169015</v>
      </c>
      <c r="AL7" s="54">
        <v>32461.88949275362</v>
      </c>
      <c r="AM7" s="55">
        <v>24088.257834757835</v>
      </c>
      <c r="AO7" s="43" t="s">
        <v>108</v>
      </c>
      <c r="AP7" s="264">
        <v>0</v>
      </c>
      <c r="AQ7" s="264">
        <v>40061.098484848488</v>
      </c>
      <c r="AR7" s="264">
        <v>23449.692942942944</v>
      </c>
      <c r="AS7" s="264">
        <v>0</v>
      </c>
      <c r="AT7" s="264">
        <v>0</v>
      </c>
      <c r="AU7" s="268">
        <v>24952.92281420765</v>
      </c>
      <c r="AV7" s="264">
        <v>24039.361111111109</v>
      </c>
      <c r="AW7" s="265">
        <v>24930.997333333333</v>
      </c>
    </row>
    <row r="8" spans="1:49" s="9" customFormat="1" ht="12.75" x14ac:dyDescent="0.2">
      <c r="A8" s="48" t="s">
        <v>28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70">
        <v>0</v>
      </c>
      <c r="H8" s="54">
        <v>0</v>
      </c>
      <c r="I8" s="55">
        <v>0</v>
      </c>
      <c r="K8" s="48" t="s">
        <v>28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70">
        <v>0</v>
      </c>
      <c r="R8" s="54">
        <v>0</v>
      </c>
      <c r="S8" s="55">
        <v>0</v>
      </c>
      <c r="U8" s="48" t="s">
        <v>28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74">
        <v>0</v>
      </c>
      <c r="AB8" s="54">
        <v>0</v>
      </c>
      <c r="AC8" s="55">
        <v>0</v>
      </c>
      <c r="AE8" s="48" t="s">
        <v>28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74">
        <v>0</v>
      </c>
      <c r="AL8" s="54">
        <v>0</v>
      </c>
      <c r="AM8" s="55">
        <v>0</v>
      </c>
      <c r="AO8" s="43" t="s">
        <v>28</v>
      </c>
      <c r="AP8" s="264">
        <v>16269.083333333334</v>
      </c>
      <c r="AQ8" s="264">
        <v>0</v>
      </c>
      <c r="AR8" s="264">
        <v>0</v>
      </c>
      <c r="AS8" s="264">
        <v>0</v>
      </c>
      <c r="AT8" s="264">
        <v>0</v>
      </c>
      <c r="AU8" s="268">
        <v>16269.083333333334</v>
      </c>
      <c r="AV8" s="264">
        <v>0</v>
      </c>
      <c r="AW8" s="265">
        <v>16269.083333333334</v>
      </c>
    </row>
    <row r="9" spans="1:49" s="9" customFormat="1" ht="12.75" x14ac:dyDescent="0.2">
      <c r="A9" s="48" t="s">
        <v>29</v>
      </c>
      <c r="B9" s="54">
        <v>6749.6627358490559</v>
      </c>
      <c r="C9" s="54">
        <v>7046.1582216638744</v>
      </c>
      <c r="D9" s="54">
        <v>7863.7027210884362</v>
      </c>
      <c r="E9" s="54">
        <v>0</v>
      </c>
      <c r="F9" s="54">
        <v>186.34803921568627</v>
      </c>
      <c r="G9" s="70">
        <v>7184.0013134361725</v>
      </c>
      <c r="H9" s="54">
        <v>5237.8855748373107</v>
      </c>
      <c r="I9" s="55">
        <v>7080.9418627166233</v>
      </c>
      <c r="K9" s="48" t="s">
        <v>29</v>
      </c>
      <c r="L9" s="54">
        <v>6660.9674535050071</v>
      </c>
      <c r="M9" s="54">
        <v>6903.3064779874212</v>
      </c>
      <c r="N9" s="54">
        <v>7348.204693140794</v>
      </c>
      <c r="O9" s="54">
        <v>6171.5277777777774</v>
      </c>
      <c r="P9" s="54">
        <v>6057.5445205479455</v>
      </c>
      <c r="Q9" s="70">
        <v>7067.5274373412831</v>
      </c>
      <c r="R9" s="54">
        <v>20330.757894736842</v>
      </c>
      <c r="S9" s="55">
        <v>7472.1539284949686</v>
      </c>
      <c r="U9" s="48" t="s">
        <v>29</v>
      </c>
      <c r="V9" s="54">
        <v>7946.9272388059699</v>
      </c>
      <c r="W9" s="54">
        <v>7609.6215553038883</v>
      </c>
      <c r="X9" s="54">
        <v>7081.6119308600346</v>
      </c>
      <c r="Y9" s="54">
        <v>6058.208333333333</v>
      </c>
      <c r="Z9" s="54">
        <v>5946.6502192982452</v>
      </c>
      <c r="AA9" s="74">
        <v>7291.7990097684997</v>
      </c>
      <c r="AB9" s="54">
        <v>0</v>
      </c>
      <c r="AC9" s="55">
        <v>7291.7990097684997</v>
      </c>
      <c r="AE9" s="48" t="s">
        <v>29</v>
      </c>
      <c r="AF9" s="54">
        <v>7561.69422310757</v>
      </c>
      <c r="AG9" s="54">
        <v>7357.0151052274268</v>
      </c>
      <c r="AH9" s="54">
        <v>7650.6790624999994</v>
      </c>
      <c r="AI9" s="54">
        <v>7299.208333333333</v>
      </c>
      <c r="AJ9" s="54">
        <v>6310.5726817042605</v>
      </c>
      <c r="AK9" s="74">
        <v>7424.825607318573</v>
      </c>
      <c r="AL9" s="54">
        <v>0</v>
      </c>
      <c r="AM9" s="55">
        <v>7424.825607318573</v>
      </c>
      <c r="AO9" s="43" t="s">
        <v>29</v>
      </c>
      <c r="AP9" s="264">
        <v>6510.706871345029</v>
      </c>
      <c r="AQ9" s="264">
        <v>7392.445075757576</v>
      </c>
      <c r="AR9" s="264">
        <v>7326.2261749347263</v>
      </c>
      <c r="AS9" s="264">
        <v>3257.6666666666665</v>
      </c>
      <c r="AT9" s="264">
        <v>6553.3305785123966</v>
      </c>
      <c r="AU9" s="268">
        <v>7213.3731212424855</v>
      </c>
      <c r="AV9" s="264">
        <v>0</v>
      </c>
      <c r="AW9" s="265">
        <v>7213.3731212424855</v>
      </c>
    </row>
    <row r="10" spans="1:49" s="9" customFormat="1" ht="12.75" x14ac:dyDescent="0.2">
      <c r="A10" s="48" t="s">
        <v>30</v>
      </c>
      <c r="B10" s="54">
        <v>2449.8055555555557</v>
      </c>
      <c r="C10" s="54">
        <v>0</v>
      </c>
      <c r="D10" s="54">
        <v>20331.163288288288</v>
      </c>
      <c r="E10" s="54">
        <v>0</v>
      </c>
      <c r="F10" s="54">
        <v>0</v>
      </c>
      <c r="G10" s="70">
        <v>20092.745185185184</v>
      </c>
      <c r="H10" s="54">
        <v>16254.166975484606</v>
      </c>
      <c r="I10" s="55">
        <v>16485.530516117509</v>
      </c>
      <c r="K10" s="48" t="s">
        <v>30</v>
      </c>
      <c r="L10" s="54">
        <v>2395.280303030303</v>
      </c>
      <c r="M10" s="54">
        <v>0</v>
      </c>
      <c r="N10" s="54">
        <v>20703.415369649807</v>
      </c>
      <c r="O10" s="54">
        <v>0</v>
      </c>
      <c r="P10" s="54">
        <v>6326.6111111111104</v>
      </c>
      <c r="Q10" s="70">
        <v>19801.127921279211</v>
      </c>
      <c r="R10" s="54">
        <v>15597.711975056025</v>
      </c>
      <c r="S10" s="55">
        <v>15906.250902853017</v>
      </c>
      <c r="U10" s="48" t="s">
        <v>30</v>
      </c>
      <c r="V10" s="54">
        <v>1486.45</v>
      </c>
      <c r="W10" s="54">
        <v>0</v>
      </c>
      <c r="X10" s="54">
        <v>22471.819390402074</v>
      </c>
      <c r="Y10" s="54">
        <v>0</v>
      </c>
      <c r="Z10" s="54">
        <v>0</v>
      </c>
      <c r="AA10" s="74">
        <v>22071.335241730281</v>
      </c>
      <c r="AB10" s="54">
        <v>16760.558061371099</v>
      </c>
      <c r="AC10" s="55">
        <v>17156.975047483382</v>
      </c>
      <c r="AE10" s="48" t="s">
        <v>30</v>
      </c>
      <c r="AF10" s="54">
        <v>374.95238095238096</v>
      </c>
      <c r="AG10" s="54">
        <v>0</v>
      </c>
      <c r="AH10" s="54">
        <v>23982.05654761905</v>
      </c>
      <c r="AI10" s="54">
        <v>0</v>
      </c>
      <c r="AJ10" s="54">
        <v>6770.9375</v>
      </c>
      <c r="AK10" s="74">
        <v>23091.964512040558</v>
      </c>
      <c r="AL10" s="54">
        <v>17435.412664379644</v>
      </c>
      <c r="AM10" s="55">
        <v>17903.52881791483</v>
      </c>
      <c r="AO10" s="43" t="s">
        <v>30</v>
      </c>
      <c r="AP10" s="264">
        <v>71.986111111111114</v>
      </c>
      <c r="AQ10" s="264">
        <v>0</v>
      </c>
      <c r="AR10" s="264">
        <v>10792.75</v>
      </c>
      <c r="AS10" s="264">
        <v>0</v>
      </c>
      <c r="AT10" s="264">
        <v>6889.229166666667</v>
      </c>
      <c r="AU10" s="268">
        <v>10501.00304136253</v>
      </c>
      <c r="AV10" s="264">
        <v>17272.29565135542</v>
      </c>
      <c r="AW10" s="265">
        <v>16639.075796359499</v>
      </c>
    </row>
    <row r="11" spans="1:49" s="9" customFormat="1" ht="12.75" x14ac:dyDescent="0.2">
      <c r="A11" s="48" t="s">
        <v>31</v>
      </c>
      <c r="B11" s="54">
        <v>4542.9559523809521</v>
      </c>
      <c r="C11" s="54">
        <v>4958.8872322193656</v>
      </c>
      <c r="D11" s="54">
        <v>6882.0436357908002</v>
      </c>
      <c r="E11" s="54">
        <v>1637.292416452442</v>
      </c>
      <c r="F11" s="54">
        <v>300.35935165334894</v>
      </c>
      <c r="G11" s="70">
        <v>4379.2914550639762</v>
      </c>
      <c r="H11" s="54">
        <v>8472.6351345486109</v>
      </c>
      <c r="I11" s="55">
        <v>6982.3135807143763</v>
      </c>
      <c r="K11" s="48" t="s">
        <v>31</v>
      </c>
      <c r="L11" s="54">
        <v>4533.661406096362</v>
      </c>
      <c r="M11" s="54">
        <v>5035.0311783993047</v>
      </c>
      <c r="N11" s="54">
        <v>7128.9191085749544</v>
      </c>
      <c r="O11" s="54">
        <v>4462.0983169129722</v>
      </c>
      <c r="P11" s="54">
        <v>4629.1463591089578</v>
      </c>
      <c r="Q11" s="70">
        <v>5512.0965826356032</v>
      </c>
      <c r="R11" s="54">
        <v>8657.5440987883612</v>
      </c>
      <c r="S11" s="55">
        <v>7107.3230937429917</v>
      </c>
      <c r="U11" s="48" t="s">
        <v>31</v>
      </c>
      <c r="V11" s="54">
        <v>4540.9080306267806</v>
      </c>
      <c r="W11" s="54">
        <v>5088.5553431484441</v>
      </c>
      <c r="X11" s="54">
        <v>6996.1483255337816</v>
      </c>
      <c r="Y11" s="54">
        <v>4612.7257575757576</v>
      </c>
      <c r="Z11" s="54">
        <v>4663.2663208348504</v>
      </c>
      <c r="AA11" s="74">
        <v>5495.3555986181891</v>
      </c>
      <c r="AB11" s="54">
        <v>8707.8148398193243</v>
      </c>
      <c r="AC11" s="55">
        <v>7006.3510460140324</v>
      </c>
      <c r="AE11" s="48" t="s">
        <v>31</v>
      </c>
      <c r="AF11" s="54">
        <v>4501.6855437237818</v>
      </c>
      <c r="AG11" s="54">
        <v>5165.7016592560458</v>
      </c>
      <c r="AH11" s="54">
        <v>7035.5312974779699</v>
      </c>
      <c r="AI11" s="54">
        <v>4507.2858919687278</v>
      </c>
      <c r="AJ11" s="54">
        <v>4633.7883407065465</v>
      </c>
      <c r="AK11" s="74">
        <v>5499.6926966053443</v>
      </c>
      <c r="AL11" s="54">
        <v>8683.0202396663244</v>
      </c>
      <c r="AM11" s="55">
        <v>6980.0022293693364</v>
      </c>
      <c r="AO11" s="43" t="s">
        <v>31</v>
      </c>
      <c r="AP11" s="264">
        <v>4494.4608013937277</v>
      </c>
      <c r="AQ11" s="264">
        <v>5103.4116875665932</v>
      </c>
      <c r="AR11" s="264">
        <v>6626.326825842697</v>
      </c>
      <c r="AS11" s="264">
        <v>4637.6518928901196</v>
      </c>
      <c r="AT11" s="264">
        <v>4571.8296084049662</v>
      </c>
      <c r="AU11" s="268">
        <v>5395.1480707817491</v>
      </c>
      <c r="AV11" s="264">
        <v>8668.6762463553368</v>
      </c>
      <c r="AW11" s="265">
        <v>6959.4578688899046</v>
      </c>
    </row>
    <row r="12" spans="1:49" s="9" customFormat="1" ht="12.75" x14ac:dyDescent="0.2">
      <c r="A12" s="48" t="s">
        <v>32</v>
      </c>
      <c r="B12" s="54">
        <v>5277.833333333333</v>
      </c>
      <c r="C12" s="54">
        <v>5868.857809523809</v>
      </c>
      <c r="D12" s="54">
        <v>7285.7147380541164</v>
      </c>
      <c r="E12" s="54">
        <v>1526.189265536723</v>
      </c>
      <c r="F12" s="54">
        <v>3429.8003144654085</v>
      </c>
      <c r="G12" s="70">
        <v>6276.2008027995062</v>
      </c>
      <c r="H12" s="54">
        <v>12437.97442535994</v>
      </c>
      <c r="I12" s="55">
        <v>10205.449827802129</v>
      </c>
      <c r="K12" s="48" t="s">
        <v>32</v>
      </c>
      <c r="L12" s="54">
        <v>6633.6083627797407</v>
      </c>
      <c r="M12" s="54">
        <v>5565.8053250345774</v>
      </c>
      <c r="N12" s="54">
        <v>8020.0081018518513</v>
      </c>
      <c r="O12" s="54">
        <v>7035.9593023255811</v>
      </c>
      <c r="P12" s="54">
        <v>7893.9722222222226</v>
      </c>
      <c r="Q12" s="70">
        <v>7040.7704284452302</v>
      </c>
      <c r="R12" s="54">
        <v>13176.861242344707</v>
      </c>
      <c r="S12" s="55">
        <v>10889.717745033477</v>
      </c>
      <c r="U12" s="48" t="s">
        <v>32</v>
      </c>
      <c r="V12" s="54">
        <v>5497.6094819159334</v>
      </c>
      <c r="W12" s="54">
        <v>5624.1572271386431</v>
      </c>
      <c r="X12" s="54">
        <v>8065.5226542785049</v>
      </c>
      <c r="Y12" s="54">
        <v>6596.3373397435898</v>
      </c>
      <c r="Z12" s="54">
        <v>7050.2827586206904</v>
      </c>
      <c r="AA12" s="74">
        <v>7085.8313522494891</v>
      </c>
      <c r="AB12" s="54">
        <v>12982.391105728369</v>
      </c>
      <c r="AC12" s="55">
        <v>10627.379185809086</v>
      </c>
      <c r="AE12" s="48" t="s">
        <v>32</v>
      </c>
      <c r="AF12" s="54">
        <v>6416.4942052980141</v>
      </c>
      <c r="AG12" s="54">
        <v>5913.5009771077612</v>
      </c>
      <c r="AH12" s="54">
        <v>8113.4558148431524</v>
      </c>
      <c r="AI12" s="54">
        <v>6057.0745614035086</v>
      </c>
      <c r="AJ12" s="54">
        <v>6676.5060521415262</v>
      </c>
      <c r="AK12" s="74">
        <v>7194.7357862903227</v>
      </c>
      <c r="AL12" s="54">
        <v>13857.201412803532</v>
      </c>
      <c r="AM12" s="55">
        <v>11215.648294697576</v>
      </c>
      <c r="AO12" s="43" t="s">
        <v>32</v>
      </c>
      <c r="AP12" s="264">
        <v>5748.4359567901229</v>
      </c>
      <c r="AQ12" s="264">
        <v>5938.8869705340694</v>
      </c>
      <c r="AR12" s="264">
        <v>7892.3987583572116</v>
      </c>
      <c r="AS12" s="264">
        <v>6030.7814625850342</v>
      </c>
      <c r="AT12" s="264">
        <v>6390.2313368055557</v>
      </c>
      <c r="AU12" s="268">
        <v>6810.7043675751229</v>
      </c>
      <c r="AV12" s="264">
        <v>13614.610523181234</v>
      </c>
      <c r="AW12" s="265">
        <v>10920.385688195251</v>
      </c>
    </row>
    <row r="13" spans="1:49" s="9" customFormat="1" ht="12.75" x14ac:dyDescent="0.2">
      <c r="A13" s="48" t="s">
        <v>33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70">
        <v>0</v>
      </c>
      <c r="H13" s="54">
        <v>14267.30204643841</v>
      </c>
      <c r="I13" s="55">
        <v>14267.30204643841</v>
      </c>
      <c r="K13" s="48" t="s">
        <v>33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70">
        <v>0</v>
      </c>
      <c r="R13" s="54">
        <v>15106.008648901356</v>
      </c>
      <c r="S13" s="55">
        <v>15106.008648901356</v>
      </c>
      <c r="U13" s="48" t="s">
        <v>33</v>
      </c>
      <c r="V13" s="54">
        <v>0</v>
      </c>
      <c r="W13" s="54">
        <v>0</v>
      </c>
      <c r="X13" s="54">
        <v>7736.1616300366295</v>
      </c>
      <c r="Y13" s="54">
        <v>0</v>
      </c>
      <c r="Z13" s="54">
        <v>0</v>
      </c>
      <c r="AA13" s="74">
        <v>7736.1616300366295</v>
      </c>
      <c r="AB13" s="54">
        <v>17755.473203221809</v>
      </c>
      <c r="AC13" s="55">
        <v>15222.813888888888</v>
      </c>
      <c r="AE13" s="48" t="s">
        <v>33</v>
      </c>
      <c r="AF13" s="54">
        <v>0</v>
      </c>
      <c r="AG13" s="54">
        <v>0</v>
      </c>
      <c r="AH13" s="54">
        <v>7327.1185300207035</v>
      </c>
      <c r="AI13" s="54">
        <v>0</v>
      </c>
      <c r="AJ13" s="54">
        <v>0</v>
      </c>
      <c r="AK13" s="74">
        <v>7327.1185300207035</v>
      </c>
      <c r="AL13" s="54">
        <v>16503.7713551702</v>
      </c>
      <c r="AM13" s="55">
        <v>14331.063848039215</v>
      </c>
      <c r="AO13" s="43" t="s">
        <v>33</v>
      </c>
      <c r="AP13" s="264">
        <v>0</v>
      </c>
      <c r="AQ13" s="264">
        <v>7974.7528735632186</v>
      </c>
      <c r="AR13" s="264">
        <v>6853.9488950276245</v>
      </c>
      <c r="AS13" s="264">
        <v>0</v>
      </c>
      <c r="AT13" s="264">
        <v>0</v>
      </c>
      <c r="AU13" s="268">
        <v>7008.7265873015867</v>
      </c>
      <c r="AV13" s="264">
        <v>15265.861641221374</v>
      </c>
      <c r="AW13" s="265">
        <v>12903.466053587646</v>
      </c>
    </row>
    <row r="14" spans="1:49" s="9" customFormat="1" ht="12.75" x14ac:dyDescent="0.2">
      <c r="A14" s="48" t="s">
        <v>34</v>
      </c>
      <c r="B14" s="54">
        <v>5282.8832838773496</v>
      </c>
      <c r="C14" s="54">
        <v>4609.1036619718316</v>
      </c>
      <c r="D14" s="54">
        <v>5164.1345179960208</v>
      </c>
      <c r="E14" s="54">
        <v>0</v>
      </c>
      <c r="F14" s="54">
        <v>1.0353063343717548</v>
      </c>
      <c r="G14" s="70">
        <v>4554.4360338243323</v>
      </c>
      <c r="H14" s="54">
        <v>3867.6674454828662</v>
      </c>
      <c r="I14" s="55">
        <v>4871.6819538400314</v>
      </c>
      <c r="K14" s="48" t="s">
        <v>34</v>
      </c>
      <c r="L14" s="54">
        <v>5068.5041208791208</v>
      </c>
      <c r="M14" s="54">
        <v>4805.1825156810037</v>
      </c>
      <c r="N14" s="54">
        <v>4994.9287170930666</v>
      </c>
      <c r="O14" s="54">
        <v>0</v>
      </c>
      <c r="P14" s="54">
        <v>6325.8954613095239</v>
      </c>
      <c r="Q14" s="70">
        <v>5005.9188177594215</v>
      </c>
      <c r="R14" s="54">
        <v>2367.0056634304206</v>
      </c>
      <c r="S14" s="55">
        <v>4810.9811737987093</v>
      </c>
      <c r="U14" s="48" t="s">
        <v>34</v>
      </c>
      <c r="V14" s="54">
        <v>5152.0318552497456</v>
      </c>
      <c r="W14" s="54">
        <v>4438.9716157205239</v>
      </c>
      <c r="X14" s="54">
        <v>5267.259136212625</v>
      </c>
      <c r="Y14" s="54">
        <v>1339.5833333333333</v>
      </c>
      <c r="Z14" s="54">
        <v>5659.920289855072</v>
      </c>
      <c r="AA14" s="74">
        <v>4997.5483205413884</v>
      </c>
      <c r="AB14" s="54">
        <v>0</v>
      </c>
      <c r="AC14" s="55">
        <v>4997.5483205413884</v>
      </c>
      <c r="AE14" s="48" t="s">
        <v>34</v>
      </c>
      <c r="AF14" s="54">
        <v>4754.5038580246919</v>
      </c>
      <c r="AG14" s="54">
        <v>4515.0161038148844</v>
      </c>
      <c r="AH14" s="54">
        <v>5633.1195281664877</v>
      </c>
      <c r="AI14" s="54">
        <v>1724.3333333333333</v>
      </c>
      <c r="AJ14" s="54">
        <v>6035.0229750778817</v>
      </c>
      <c r="AK14" s="74">
        <v>5135.0163496830164</v>
      </c>
      <c r="AL14" s="54">
        <v>0</v>
      </c>
      <c r="AM14" s="55">
        <v>5135.0163496830164</v>
      </c>
      <c r="AO14" s="43" t="s">
        <v>34</v>
      </c>
      <c r="AP14" s="264">
        <v>4919.7230392156862</v>
      </c>
      <c r="AQ14" s="264">
        <v>4140.0270015524502</v>
      </c>
      <c r="AR14" s="264">
        <v>5646.1126596980257</v>
      </c>
      <c r="AS14" s="264">
        <v>4703.5648148148148</v>
      </c>
      <c r="AT14" s="264">
        <v>6057.0806737588655</v>
      </c>
      <c r="AU14" s="268">
        <v>4943.4248441247</v>
      </c>
      <c r="AV14" s="264">
        <v>0</v>
      </c>
      <c r="AW14" s="265">
        <v>4943.4248441247</v>
      </c>
    </row>
    <row r="15" spans="1:49" s="9" customFormat="1" ht="12.75" x14ac:dyDescent="0.2">
      <c r="A15" s="48" t="s">
        <v>35</v>
      </c>
      <c r="B15" s="54">
        <v>4198.9701284198773</v>
      </c>
      <c r="C15" s="54">
        <v>3916.4224595112796</v>
      </c>
      <c r="D15" s="54">
        <v>4671.9860896046248</v>
      </c>
      <c r="E15" s="54">
        <v>0</v>
      </c>
      <c r="F15" s="54">
        <v>72.766351457840827</v>
      </c>
      <c r="G15" s="70">
        <v>4023.1866507167124</v>
      </c>
      <c r="H15" s="54">
        <v>4653.12332785731</v>
      </c>
      <c r="I15" s="55">
        <v>4335.6654670073212</v>
      </c>
      <c r="K15" s="48" t="s">
        <v>35</v>
      </c>
      <c r="L15" s="54">
        <v>4442.2247360482652</v>
      </c>
      <c r="M15" s="54">
        <v>3964.5239617761176</v>
      </c>
      <c r="N15" s="54">
        <v>4747.8788439336695</v>
      </c>
      <c r="O15" s="54">
        <v>3024.4583333333335</v>
      </c>
      <c r="P15" s="54">
        <v>4452.0307453416144</v>
      </c>
      <c r="Q15" s="70">
        <v>4347.5818521772426</v>
      </c>
      <c r="R15" s="54">
        <v>5113.2172610623647</v>
      </c>
      <c r="S15" s="55">
        <v>4495.1535870158214</v>
      </c>
      <c r="U15" s="48" t="s">
        <v>35</v>
      </c>
      <c r="V15" s="54">
        <v>4122.1473544973551</v>
      </c>
      <c r="W15" s="54">
        <v>3940.3381266865504</v>
      </c>
      <c r="X15" s="54">
        <v>4648.5840424830139</v>
      </c>
      <c r="Y15" s="54">
        <v>2228.3012820512818</v>
      </c>
      <c r="Z15" s="54">
        <v>3937.4609014675057</v>
      </c>
      <c r="AA15" s="74">
        <v>4211.4556668144642</v>
      </c>
      <c r="AB15" s="54">
        <v>4752.3911040339708</v>
      </c>
      <c r="AC15" s="55">
        <v>4333.0786026617779</v>
      </c>
      <c r="AE15" s="48" t="s">
        <v>35</v>
      </c>
      <c r="AF15" s="54">
        <v>4518.6151629072683</v>
      </c>
      <c r="AG15" s="54">
        <v>3670.1530504234029</v>
      </c>
      <c r="AH15" s="54">
        <v>4865.2239928525014</v>
      </c>
      <c r="AI15" s="54">
        <v>3686.9259259259256</v>
      </c>
      <c r="AJ15" s="54">
        <v>4012.182679738562</v>
      </c>
      <c r="AK15" s="74">
        <v>4126.9620898723924</v>
      </c>
      <c r="AL15" s="54">
        <v>5313.7783921988348</v>
      </c>
      <c r="AM15" s="55">
        <v>4311.4477872670805</v>
      </c>
      <c r="AO15" s="43" t="s">
        <v>35</v>
      </c>
      <c r="AP15" s="264">
        <v>4502.9544354838708</v>
      </c>
      <c r="AQ15" s="264">
        <v>3861.791300792011</v>
      </c>
      <c r="AR15" s="264">
        <v>4937.8908217812814</v>
      </c>
      <c r="AS15" s="264">
        <v>2783.6111111111113</v>
      </c>
      <c r="AT15" s="264">
        <v>3946.344731509625</v>
      </c>
      <c r="AU15" s="268">
        <v>4208.8389155646519</v>
      </c>
      <c r="AV15" s="264">
        <v>5551.859430255402</v>
      </c>
      <c r="AW15" s="265">
        <v>4432.9839224430016</v>
      </c>
    </row>
    <row r="16" spans="1:49" s="9" customFormat="1" ht="12.75" x14ac:dyDescent="0.2">
      <c r="A16" s="48" t="s">
        <v>36</v>
      </c>
      <c r="B16" s="54">
        <v>3684.3205128205132</v>
      </c>
      <c r="C16" s="54">
        <v>4002.3573453499193</v>
      </c>
      <c r="D16" s="54">
        <v>4315.0846282372595</v>
      </c>
      <c r="E16" s="54">
        <v>0</v>
      </c>
      <c r="F16" s="54">
        <v>0</v>
      </c>
      <c r="G16" s="70">
        <v>4020.0827290793854</v>
      </c>
      <c r="H16" s="54">
        <v>4153.3972027972022</v>
      </c>
      <c r="I16" s="55">
        <v>4119.8124975052888</v>
      </c>
      <c r="K16" s="48" t="s">
        <v>36</v>
      </c>
      <c r="L16" s="54">
        <v>4380.8590277777776</v>
      </c>
      <c r="M16" s="54">
        <v>4129.7099659676232</v>
      </c>
      <c r="N16" s="54">
        <v>4330.7008918976999</v>
      </c>
      <c r="O16" s="54">
        <v>0</v>
      </c>
      <c r="P16" s="54">
        <v>5647.6819248826287</v>
      </c>
      <c r="Q16" s="70">
        <v>4213.506243011554</v>
      </c>
      <c r="R16" s="54">
        <v>3792.8658306973939</v>
      </c>
      <c r="S16" s="55">
        <v>4090.6830166688655</v>
      </c>
      <c r="U16" s="48" t="s">
        <v>36</v>
      </c>
      <c r="V16" s="54">
        <v>3731.5535279805354</v>
      </c>
      <c r="W16" s="54">
        <v>3899.8603550627245</v>
      </c>
      <c r="X16" s="54">
        <v>4521.7507219471945</v>
      </c>
      <c r="Y16" s="54">
        <v>0</v>
      </c>
      <c r="Z16" s="54">
        <v>4988.2419871794873</v>
      </c>
      <c r="AA16" s="74">
        <v>4175.5805302081471</v>
      </c>
      <c r="AB16" s="54">
        <v>5215.6617375231053</v>
      </c>
      <c r="AC16" s="55">
        <v>4514.791968089382</v>
      </c>
      <c r="AE16" s="48" t="s">
        <v>36</v>
      </c>
      <c r="AF16" s="54">
        <v>3750.435049019608</v>
      </c>
      <c r="AG16" s="54">
        <v>4530.0109965073125</v>
      </c>
      <c r="AH16" s="54">
        <v>4370.4679824561399</v>
      </c>
      <c r="AI16" s="54">
        <v>0</v>
      </c>
      <c r="AJ16" s="54">
        <v>6164.8538251366117</v>
      </c>
      <c r="AK16" s="74">
        <v>4460.0287974130397</v>
      </c>
      <c r="AL16" s="54">
        <v>6091.2809124040095</v>
      </c>
      <c r="AM16" s="55">
        <v>4964.4524470739752</v>
      </c>
      <c r="AO16" s="43" t="s">
        <v>36</v>
      </c>
      <c r="AP16" s="264">
        <v>4329.0051020408164</v>
      </c>
      <c r="AQ16" s="264">
        <v>4095.1210417986072</v>
      </c>
      <c r="AR16" s="264">
        <v>4377.2480511381355</v>
      </c>
      <c r="AS16" s="264">
        <v>0</v>
      </c>
      <c r="AT16" s="264">
        <v>7168.3738095238086</v>
      </c>
      <c r="AU16" s="268">
        <v>4230.2604838214529</v>
      </c>
      <c r="AV16" s="264">
        <v>4339.9621263779973</v>
      </c>
      <c r="AW16" s="265">
        <v>4268.7387088415844</v>
      </c>
    </row>
    <row r="17" spans="1:49" s="9" customFormat="1" ht="12.75" x14ac:dyDescent="0.2">
      <c r="A17" s="48" t="s">
        <v>37</v>
      </c>
      <c r="B17" s="54">
        <v>4767.9111330698288</v>
      </c>
      <c r="C17" s="54">
        <v>4853.9804372637136</v>
      </c>
      <c r="D17" s="54">
        <v>4956.7248234221915</v>
      </c>
      <c r="E17" s="54">
        <v>0</v>
      </c>
      <c r="F17" s="54">
        <v>74.194139194139197</v>
      </c>
      <c r="G17" s="70">
        <v>4248.2490761736799</v>
      </c>
      <c r="H17" s="54">
        <v>4778.7873636946761</v>
      </c>
      <c r="I17" s="55">
        <v>4844.1941432744197</v>
      </c>
      <c r="K17" s="48" t="s">
        <v>37</v>
      </c>
      <c r="L17" s="54">
        <v>4396.502818344863</v>
      </c>
      <c r="M17" s="54">
        <v>4818.7306500872601</v>
      </c>
      <c r="N17" s="54">
        <v>5081.6069851610564</v>
      </c>
      <c r="O17" s="54">
        <v>3326.837962962963</v>
      </c>
      <c r="P17" s="54">
        <v>4904.6651957456443</v>
      </c>
      <c r="Q17" s="70">
        <v>4886.5700573534223</v>
      </c>
      <c r="R17" s="54">
        <v>4670.8036175710595</v>
      </c>
      <c r="S17" s="55">
        <v>4874.8376889788115</v>
      </c>
      <c r="U17" s="48" t="s">
        <v>37</v>
      </c>
      <c r="V17" s="54">
        <v>4351.7843220338982</v>
      </c>
      <c r="W17" s="54">
        <v>4716.1872705018359</v>
      </c>
      <c r="X17" s="54">
        <v>5337.4470276008497</v>
      </c>
      <c r="Y17" s="54">
        <v>3481.6570512820513</v>
      </c>
      <c r="Z17" s="54">
        <v>4694.6817375886521</v>
      </c>
      <c r="AA17" s="74">
        <v>4903.0115204062085</v>
      </c>
      <c r="AB17" s="54">
        <v>4242.5050658561295</v>
      </c>
      <c r="AC17" s="55">
        <v>4845.9507002188184</v>
      </c>
      <c r="AE17" s="48" t="s">
        <v>37</v>
      </c>
      <c r="AF17" s="54">
        <v>4212.7846091205211</v>
      </c>
      <c r="AG17" s="54">
        <v>4719.9634875167976</v>
      </c>
      <c r="AH17" s="54">
        <v>5504.7177744886976</v>
      </c>
      <c r="AI17" s="54">
        <v>3458.8452380952381</v>
      </c>
      <c r="AJ17" s="54">
        <v>4910.3759007205763</v>
      </c>
      <c r="AK17" s="74">
        <v>4948.2280806048411</v>
      </c>
      <c r="AL17" s="54">
        <v>4772.3644444444444</v>
      </c>
      <c r="AM17" s="55">
        <v>4930.8359293445419</v>
      </c>
      <c r="AO17" s="43" t="s">
        <v>37</v>
      </c>
      <c r="AP17" s="264">
        <v>4368.2519331676331</v>
      </c>
      <c r="AQ17" s="264">
        <v>4762.148380156922</v>
      </c>
      <c r="AR17" s="264">
        <v>5499.7412665030961</v>
      </c>
      <c r="AS17" s="264">
        <v>3113.2583333333332</v>
      </c>
      <c r="AT17" s="264">
        <v>4700.1972288517636</v>
      </c>
      <c r="AU17" s="268">
        <v>4905.2949237780922</v>
      </c>
      <c r="AV17" s="264">
        <v>4272.5785389856164</v>
      </c>
      <c r="AW17" s="265">
        <v>4835.2112121974396</v>
      </c>
    </row>
    <row r="18" spans="1:49" s="9" customFormat="1" ht="12.75" x14ac:dyDescent="0.2">
      <c r="A18" s="48" t="s">
        <v>38</v>
      </c>
      <c r="B18" s="54">
        <v>5855.2017345399699</v>
      </c>
      <c r="C18" s="54">
        <v>6340.1133802816903</v>
      </c>
      <c r="D18" s="54">
        <v>8000.9941923284714</v>
      </c>
      <c r="E18" s="54">
        <v>0</v>
      </c>
      <c r="F18" s="54">
        <v>22.722222222222225</v>
      </c>
      <c r="G18" s="70">
        <v>6717.6864067966017</v>
      </c>
      <c r="H18" s="54">
        <v>6421.0256931608128</v>
      </c>
      <c r="I18" s="55">
        <v>6771.5041100564549</v>
      </c>
      <c r="K18" s="48" t="s">
        <v>38</v>
      </c>
      <c r="L18" s="54">
        <v>5501.0556640625</v>
      </c>
      <c r="M18" s="54">
        <v>4557.2528248587569</v>
      </c>
      <c r="N18" s="54">
        <v>8347.8961612814146</v>
      </c>
      <c r="O18" s="54">
        <v>3340.1666666666665</v>
      </c>
      <c r="P18" s="54">
        <v>7313.0879310344826</v>
      </c>
      <c r="Q18" s="70">
        <v>6315.6139300966506</v>
      </c>
      <c r="R18" s="54">
        <v>5452.0463802533104</v>
      </c>
      <c r="S18" s="55">
        <v>5936.9652278177455</v>
      </c>
      <c r="U18" s="48" t="s">
        <v>38</v>
      </c>
      <c r="V18" s="54">
        <v>5733.5206310679614</v>
      </c>
      <c r="W18" s="54">
        <v>6272.6892870068768</v>
      </c>
      <c r="X18" s="54">
        <v>8473.5825906120026</v>
      </c>
      <c r="Y18" s="54">
        <v>3340.1666666666665</v>
      </c>
      <c r="Z18" s="54">
        <v>6502.808673469387</v>
      </c>
      <c r="AA18" s="74">
        <v>7285.4459823963662</v>
      </c>
      <c r="AB18" s="54">
        <v>6988.2480431848853</v>
      </c>
      <c r="AC18" s="55">
        <v>7183.0068378453807</v>
      </c>
      <c r="AE18" s="48" t="s">
        <v>38</v>
      </c>
      <c r="AF18" s="54">
        <v>5596.3161157024797</v>
      </c>
      <c r="AG18" s="54">
        <v>6040.990960989534</v>
      </c>
      <c r="AH18" s="54">
        <v>8327.2829912023462</v>
      </c>
      <c r="AI18" s="54">
        <v>0</v>
      </c>
      <c r="AJ18" s="54">
        <v>6075.9080086580079</v>
      </c>
      <c r="AK18" s="74">
        <v>7143.2512496951967</v>
      </c>
      <c r="AL18" s="54">
        <v>6642.3557935959461</v>
      </c>
      <c r="AM18" s="55">
        <v>6969.8966156421911</v>
      </c>
      <c r="AO18" s="43" t="s">
        <v>38</v>
      </c>
      <c r="AP18" s="264">
        <v>5455.4623430962338</v>
      </c>
      <c r="AQ18" s="264">
        <v>6311.9126872659181</v>
      </c>
      <c r="AR18" s="264">
        <v>8255.9051186017477</v>
      </c>
      <c r="AS18" s="264">
        <v>0</v>
      </c>
      <c r="AT18" s="264">
        <v>6953.440217391304</v>
      </c>
      <c r="AU18" s="268">
        <v>7202.605293615984</v>
      </c>
      <c r="AV18" s="264">
        <v>7845.1084848484852</v>
      </c>
      <c r="AW18" s="265">
        <v>7351.4581812225033</v>
      </c>
    </row>
    <row r="19" spans="1:49" s="9" customFormat="1" ht="12.75" x14ac:dyDescent="0.2">
      <c r="A19" s="48" t="s">
        <v>39</v>
      </c>
      <c r="B19" s="54">
        <v>5297.8833447645175</v>
      </c>
      <c r="C19" s="54">
        <v>7191.9448667825081</v>
      </c>
      <c r="D19" s="54">
        <v>8512.4765390390385</v>
      </c>
      <c r="E19" s="54">
        <v>0</v>
      </c>
      <c r="F19" s="54">
        <v>21.927343750000002</v>
      </c>
      <c r="G19" s="70">
        <v>6579.0963065558635</v>
      </c>
      <c r="H19" s="54">
        <v>11167.798724954462</v>
      </c>
      <c r="I19" s="55">
        <v>7503.7481969524424</v>
      </c>
      <c r="K19" s="48" t="s">
        <v>39</v>
      </c>
      <c r="L19" s="54">
        <v>5361.5056221889054</v>
      </c>
      <c r="M19" s="54">
        <v>7278.1868686868693</v>
      </c>
      <c r="N19" s="54">
        <v>9382.33493932905</v>
      </c>
      <c r="O19" s="54">
        <v>2985</v>
      </c>
      <c r="P19" s="54">
        <v>6192.097931873479</v>
      </c>
      <c r="Q19" s="70">
        <v>7096.1024088278828</v>
      </c>
      <c r="R19" s="54">
        <v>13814.965921192757</v>
      </c>
      <c r="S19" s="55">
        <v>7495.3817479906329</v>
      </c>
      <c r="U19" s="48" t="s">
        <v>39</v>
      </c>
      <c r="V19" s="54">
        <v>5327.121065675341</v>
      </c>
      <c r="W19" s="54">
        <v>7212.6295569912327</v>
      </c>
      <c r="X19" s="54">
        <v>9677.0319028156227</v>
      </c>
      <c r="Y19" s="54">
        <v>3890.3888888888887</v>
      </c>
      <c r="Z19" s="54">
        <v>6647.8783112582787</v>
      </c>
      <c r="AA19" s="74">
        <v>7383.1521917376222</v>
      </c>
      <c r="AB19" s="54">
        <v>13768.886158192092</v>
      </c>
      <c r="AC19" s="55">
        <v>7720.7492383512545</v>
      </c>
      <c r="AE19" s="48" t="s">
        <v>39</v>
      </c>
      <c r="AF19" s="54">
        <v>5190.9834742505764</v>
      </c>
      <c r="AG19" s="54">
        <v>7077.6593125103291</v>
      </c>
      <c r="AH19" s="54">
        <v>8875.5566935650731</v>
      </c>
      <c r="AI19" s="54">
        <v>16343.916666666666</v>
      </c>
      <c r="AJ19" s="54">
        <v>7066.5137174211241</v>
      </c>
      <c r="AK19" s="74">
        <v>7164.3411785553189</v>
      </c>
      <c r="AL19" s="54">
        <v>11712.08259149357</v>
      </c>
      <c r="AM19" s="55">
        <v>7688.5720169887691</v>
      </c>
      <c r="AO19" s="43" t="s">
        <v>39</v>
      </c>
      <c r="AP19" s="264">
        <v>4851.1267766157152</v>
      </c>
      <c r="AQ19" s="264">
        <v>6746.2598706317212</v>
      </c>
      <c r="AR19" s="264">
        <v>8668.6845383986929</v>
      </c>
      <c r="AS19" s="264">
        <v>1293</v>
      </c>
      <c r="AT19" s="264">
        <v>6221.4711879432625</v>
      </c>
      <c r="AU19" s="268">
        <v>6876.0738156505677</v>
      </c>
      <c r="AV19" s="264">
        <v>12544.02519379845</v>
      </c>
      <c r="AW19" s="265">
        <v>7517.7850038031711</v>
      </c>
    </row>
    <row r="20" spans="1:49" s="9" customFormat="1" ht="12.75" x14ac:dyDescent="0.2">
      <c r="A20" s="48" t="s">
        <v>40</v>
      </c>
      <c r="B20" s="54">
        <v>3912.9404761904766</v>
      </c>
      <c r="C20" s="54">
        <v>10286.60294117647</v>
      </c>
      <c r="D20" s="54">
        <v>8873.6328382838274</v>
      </c>
      <c r="E20" s="54">
        <v>0</v>
      </c>
      <c r="F20" s="54">
        <v>0</v>
      </c>
      <c r="G20" s="70">
        <v>8967.4084507042262</v>
      </c>
      <c r="H20" s="54">
        <v>13455.095603174603</v>
      </c>
      <c r="I20" s="55">
        <v>13395.214793585166</v>
      </c>
      <c r="K20" s="48" t="s">
        <v>40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70">
        <v>0</v>
      </c>
      <c r="R20" s="54">
        <v>13455.923118697921</v>
      </c>
      <c r="S20" s="55">
        <v>13455.923118697921</v>
      </c>
      <c r="U20" s="48" t="s">
        <v>40</v>
      </c>
      <c r="V20" s="54">
        <v>2910.507575757576</v>
      </c>
      <c r="W20" s="54">
        <v>8005.8648148148141</v>
      </c>
      <c r="X20" s="54">
        <v>5980.2412280701756</v>
      </c>
      <c r="Y20" s="54">
        <v>0</v>
      </c>
      <c r="Z20" s="54">
        <v>0</v>
      </c>
      <c r="AA20" s="74">
        <v>6590.7304964539007</v>
      </c>
      <c r="AB20" s="54">
        <v>14375.227134347026</v>
      </c>
      <c r="AC20" s="55">
        <v>14303.642054718583</v>
      </c>
      <c r="AE20" s="48" t="s">
        <v>40</v>
      </c>
      <c r="AF20" s="54">
        <v>4428.8070175438597</v>
      </c>
      <c r="AG20" s="54">
        <v>7301.971111111111</v>
      </c>
      <c r="AH20" s="54">
        <v>0</v>
      </c>
      <c r="AI20" s="54">
        <v>0</v>
      </c>
      <c r="AJ20" s="54">
        <v>0</v>
      </c>
      <c r="AK20" s="74">
        <v>6721.2251773049647</v>
      </c>
      <c r="AL20" s="54">
        <v>14068.105868067321</v>
      </c>
      <c r="AM20" s="55">
        <v>13990.917225513207</v>
      </c>
      <c r="AO20" s="43" t="s">
        <v>40</v>
      </c>
      <c r="AP20" s="264">
        <v>5663.1388888888896</v>
      </c>
      <c r="AQ20" s="264">
        <v>9196.1717171717173</v>
      </c>
      <c r="AR20" s="264">
        <v>0</v>
      </c>
      <c r="AS20" s="264">
        <v>0</v>
      </c>
      <c r="AT20" s="264">
        <v>0</v>
      </c>
      <c r="AU20" s="268">
        <v>7822.2145061728397</v>
      </c>
      <c r="AV20" s="264">
        <v>13604.341181165204</v>
      </c>
      <c r="AW20" s="265">
        <v>13568.960462700661</v>
      </c>
    </row>
    <row r="21" spans="1:49" s="9" customFormat="1" ht="12.75" x14ac:dyDescent="0.2">
      <c r="A21" s="48" t="s">
        <v>41</v>
      </c>
      <c r="B21" s="54">
        <v>5949.535984848485</v>
      </c>
      <c r="C21" s="54">
        <v>7187.9833507670846</v>
      </c>
      <c r="D21" s="54">
        <v>9878.8101469237827</v>
      </c>
      <c r="E21" s="54">
        <v>0</v>
      </c>
      <c r="F21" s="54">
        <v>65.199652777777786</v>
      </c>
      <c r="G21" s="70">
        <v>8590.9210440532734</v>
      </c>
      <c r="H21" s="54">
        <v>8317.7342235744873</v>
      </c>
      <c r="I21" s="55">
        <v>8481.0990934797064</v>
      </c>
      <c r="K21" s="48" t="s">
        <v>41</v>
      </c>
      <c r="L21" s="54">
        <v>6409.2541340295911</v>
      </c>
      <c r="M21" s="54">
        <v>7701.7133882999615</v>
      </c>
      <c r="N21" s="54">
        <v>9553.9142573045738</v>
      </c>
      <c r="O21" s="54">
        <v>1616.25</v>
      </c>
      <c r="P21" s="54">
        <v>7232.0958781362015</v>
      </c>
      <c r="Q21" s="70">
        <v>8697.7687113647171</v>
      </c>
      <c r="R21" s="54">
        <v>8361.2978395061727</v>
      </c>
      <c r="S21" s="55">
        <v>8510.9780534754846</v>
      </c>
      <c r="U21" s="48" t="s">
        <v>41</v>
      </c>
      <c r="V21" s="54">
        <v>6492.1567638266069</v>
      </c>
      <c r="W21" s="54">
        <v>7355.4447661947661</v>
      </c>
      <c r="X21" s="54">
        <v>9809.4447603882309</v>
      </c>
      <c r="Y21" s="54">
        <v>0</v>
      </c>
      <c r="Z21" s="54">
        <v>5799.0679012345681</v>
      </c>
      <c r="AA21" s="74">
        <v>8772.6594964028773</v>
      </c>
      <c r="AB21" s="54">
        <v>7884.8105269548323</v>
      </c>
      <c r="AC21" s="55">
        <v>8291.1420387198741</v>
      </c>
      <c r="AE21" s="48" t="s">
        <v>41</v>
      </c>
      <c r="AF21" s="54">
        <v>6587.8752587991721</v>
      </c>
      <c r="AG21" s="54">
        <v>6168.6336382113814</v>
      </c>
      <c r="AH21" s="54">
        <v>9644.2392398204047</v>
      </c>
      <c r="AI21" s="54">
        <v>2775</v>
      </c>
      <c r="AJ21" s="54">
        <v>6008.4922839506171</v>
      </c>
      <c r="AK21" s="74">
        <v>8354.1737396753069</v>
      </c>
      <c r="AL21" s="54">
        <v>8515.2889667250438</v>
      </c>
      <c r="AM21" s="55">
        <v>8439.945924347363</v>
      </c>
      <c r="AO21" s="43" t="s">
        <v>41</v>
      </c>
      <c r="AP21" s="264">
        <v>6117.0394636015326</v>
      </c>
      <c r="AQ21" s="264">
        <v>7788.3155758498224</v>
      </c>
      <c r="AR21" s="264">
        <v>9664.6490692945408</v>
      </c>
      <c r="AS21" s="264">
        <v>4081.125</v>
      </c>
      <c r="AT21" s="264">
        <v>5942.473958333333</v>
      </c>
      <c r="AU21" s="268">
        <v>8758.5101334148076</v>
      </c>
      <c r="AV21" s="264">
        <v>8338.2696492575524</v>
      </c>
      <c r="AW21" s="265">
        <v>8529.8627826531083</v>
      </c>
    </row>
    <row r="22" spans="1:49" s="9" customFormat="1" ht="12.75" x14ac:dyDescent="0.2">
      <c r="A22" s="48" t="s">
        <v>42</v>
      </c>
      <c r="B22" s="54">
        <v>4798.34375</v>
      </c>
      <c r="C22" s="54">
        <v>12030.611111111111</v>
      </c>
      <c r="D22" s="54">
        <v>9877.6981707317082</v>
      </c>
      <c r="E22" s="54">
        <v>0</v>
      </c>
      <c r="F22" s="54">
        <v>0</v>
      </c>
      <c r="G22" s="70">
        <v>9546.402908805032</v>
      </c>
      <c r="H22" s="54">
        <v>14913.284831894433</v>
      </c>
      <c r="I22" s="55">
        <v>14683.940149835384</v>
      </c>
      <c r="K22" s="48" t="s">
        <v>42</v>
      </c>
      <c r="L22" s="54">
        <v>6611.1076388888896</v>
      </c>
      <c r="M22" s="54">
        <v>12030.131977671452</v>
      </c>
      <c r="N22" s="54">
        <v>17519.528623188406</v>
      </c>
      <c r="O22" s="54">
        <v>0</v>
      </c>
      <c r="P22" s="54">
        <v>0</v>
      </c>
      <c r="Q22" s="70">
        <v>14476.146328293735</v>
      </c>
      <c r="R22" s="54">
        <v>17077.658188897261</v>
      </c>
      <c r="S22" s="55">
        <v>16806.618586858687</v>
      </c>
      <c r="U22" s="48" t="s">
        <v>42</v>
      </c>
      <c r="V22" s="54">
        <v>15329.172413793103</v>
      </c>
      <c r="W22" s="54">
        <v>22560.212585034013</v>
      </c>
      <c r="X22" s="54">
        <v>11778.792190775681</v>
      </c>
      <c r="Y22" s="54">
        <v>0</v>
      </c>
      <c r="Z22" s="54">
        <v>0</v>
      </c>
      <c r="AA22" s="74">
        <v>15195.451754385964</v>
      </c>
      <c r="AB22" s="54">
        <v>16553.19234066876</v>
      </c>
      <c r="AC22" s="55">
        <v>16385.217422155438</v>
      </c>
      <c r="AE22" s="48" t="s">
        <v>42</v>
      </c>
      <c r="AF22" s="54">
        <v>9724.6071428571431</v>
      </c>
      <c r="AG22" s="54">
        <v>15164.158119658119</v>
      </c>
      <c r="AH22" s="54">
        <v>15224.91394557823</v>
      </c>
      <c r="AI22" s="54">
        <v>0</v>
      </c>
      <c r="AJ22" s="54">
        <v>0</v>
      </c>
      <c r="AK22" s="74">
        <v>14886.029582673005</v>
      </c>
      <c r="AL22" s="54">
        <v>16758.51983888722</v>
      </c>
      <c r="AM22" s="55">
        <v>16460.301426047452</v>
      </c>
      <c r="AO22" s="43" t="s">
        <v>42</v>
      </c>
      <c r="AP22" s="264">
        <v>5657.1060606060601</v>
      </c>
      <c r="AQ22" s="264">
        <v>12719.665254237289</v>
      </c>
      <c r="AR22" s="264">
        <v>17701.326576576575</v>
      </c>
      <c r="AS22" s="264">
        <v>0</v>
      </c>
      <c r="AT22" s="264">
        <v>0</v>
      </c>
      <c r="AU22" s="268">
        <v>16632.737248840804</v>
      </c>
      <c r="AV22" s="264">
        <v>15547.464956405098</v>
      </c>
      <c r="AW22" s="265">
        <v>15717.647014865084</v>
      </c>
    </row>
    <row r="23" spans="1:49" s="9" customFormat="1" ht="12.75" x14ac:dyDescent="0.2">
      <c r="A23" s="48" t="s">
        <v>43</v>
      </c>
      <c r="B23" s="54">
        <v>5235.5503671071956</v>
      </c>
      <c r="C23" s="54">
        <v>5762.9949421262527</v>
      </c>
      <c r="D23" s="54">
        <v>7442.7294565937709</v>
      </c>
      <c r="E23" s="54">
        <v>50.086021505376344</v>
      </c>
      <c r="F23" s="54">
        <v>227.24205831157528</v>
      </c>
      <c r="G23" s="70">
        <v>5540.9747772803321</v>
      </c>
      <c r="H23" s="54">
        <v>4523.6316872427988</v>
      </c>
      <c r="I23" s="55">
        <v>6051.6968194553892</v>
      </c>
      <c r="K23" s="48" t="s">
        <v>43</v>
      </c>
      <c r="L23" s="54">
        <v>5057.3679920780014</v>
      </c>
      <c r="M23" s="54">
        <v>5886.7601511640742</v>
      </c>
      <c r="N23" s="54">
        <v>7021.3843365553612</v>
      </c>
      <c r="O23" s="54">
        <v>5010.841145833333</v>
      </c>
      <c r="P23" s="54">
        <v>5707.4332151300232</v>
      </c>
      <c r="Q23" s="70">
        <v>6100.0871329031042</v>
      </c>
      <c r="R23" s="54">
        <v>8590.7249793217543</v>
      </c>
      <c r="S23" s="55">
        <v>6233.3665183906523</v>
      </c>
      <c r="U23" s="48" t="s">
        <v>43</v>
      </c>
      <c r="V23" s="54">
        <v>5099.5911558109829</v>
      </c>
      <c r="W23" s="54">
        <v>5662.7539203221022</v>
      </c>
      <c r="X23" s="54">
        <v>7262.9488077372016</v>
      </c>
      <c r="Y23" s="54">
        <v>4551.818181818182</v>
      </c>
      <c r="Z23" s="54">
        <v>5647.5129155435761</v>
      </c>
      <c r="AA23" s="74">
        <v>6030.7720060310166</v>
      </c>
      <c r="AB23" s="54">
        <v>9714.2287917737794</v>
      </c>
      <c r="AC23" s="55">
        <v>6225.6400448796412</v>
      </c>
      <c r="AE23" s="48" t="s">
        <v>43</v>
      </c>
      <c r="AF23" s="54">
        <v>4902.2584368035659</v>
      </c>
      <c r="AG23" s="54">
        <v>5805.7535085100026</v>
      </c>
      <c r="AH23" s="54">
        <v>7326.5474557741991</v>
      </c>
      <c r="AI23" s="54">
        <v>3490.5277777777778</v>
      </c>
      <c r="AJ23" s="54">
        <v>5709.788756983241</v>
      </c>
      <c r="AK23" s="74">
        <v>6023.0052228582608</v>
      </c>
      <c r="AL23" s="54">
        <v>9880.8143086816726</v>
      </c>
      <c r="AM23" s="55">
        <v>6345.7432526339389</v>
      </c>
      <c r="AO23" s="43" t="s">
        <v>43</v>
      </c>
      <c r="AP23" s="264">
        <v>5027.2584552845528</v>
      </c>
      <c r="AQ23" s="264">
        <v>5913.6063440860207</v>
      </c>
      <c r="AR23" s="264">
        <v>7511.9444064707232</v>
      </c>
      <c r="AS23" s="264">
        <v>3398.7916666666665</v>
      </c>
      <c r="AT23" s="264">
        <v>5829.9192023974183</v>
      </c>
      <c r="AU23" s="268">
        <v>6119.3773736257963</v>
      </c>
      <c r="AV23" s="264">
        <v>9345.7823333333345</v>
      </c>
      <c r="AW23" s="265">
        <v>6241.8308790040983</v>
      </c>
    </row>
    <row r="24" spans="1:49" s="9" customFormat="1" ht="12.75" x14ac:dyDescent="0.2">
      <c r="A24" s="48" t="s">
        <v>44</v>
      </c>
      <c r="B24" s="54">
        <v>4995.1880438895196</v>
      </c>
      <c r="C24" s="54">
        <v>6464.5689614799203</v>
      </c>
      <c r="D24" s="54">
        <v>8281.110477026632</v>
      </c>
      <c r="E24" s="54">
        <v>0</v>
      </c>
      <c r="F24" s="54">
        <v>19.144386194844909</v>
      </c>
      <c r="G24" s="70">
        <v>6459.0030536601807</v>
      </c>
      <c r="H24" s="54">
        <v>10125.372892658985</v>
      </c>
      <c r="I24" s="55">
        <v>8353.7325824977652</v>
      </c>
      <c r="K24" s="48" t="s">
        <v>44</v>
      </c>
      <c r="L24" s="54">
        <v>5202.9690020161288</v>
      </c>
      <c r="M24" s="54">
        <v>6962.0191490773932</v>
      </c>
      <c r="N24" s="54">
        <v>7985.7273494288684</v>
      </c>
      <c r="O24" s="54">
        <v>3259.0476190476188</v>
      </c>
      <c r="P24" s="54">
        <v>5370.4468344155839</v>
      </c>
      <c r="Q24" s="70">
        <v>7111.43214673686</v>
      </c>
      <c r="R24" s="54">
        <v>10476.412940307951</v>
      </c>
      <c r="S24" s="55">
        <v>8365.7268194564567</v>
      </c>
      <c r="U24" s="48" t="s">
        <v>44</v>
      </c>
      <c r="V24" s="54">
        <v>5054.6555613850996</v>
      </c>
      <c r="W24" s="54">
        <v>6581.9546888016184</v>
      </c>
      <c r="X24" s="54">
        <v>8317.8700461055523</v>
      </c>
      <c r="Y24" s="54">
        <v>4295.3666666666668</v>
      </c>
      <c r="Z24" s="54">
        <v>5301.9066425120773</v>
      </c>
      <c r="AA24" s="74">
        <v>7034.1604010025067</v>
      </c>
      <c r="AB24" s="54">
        <v>11267.982243076642</v>
      </c>
      <c r="AC24" s="55">
        <v>8371.4870386515558</v>
      </c>
      <c r="AE24" s="48" t="s">
        <v>44</v>
      </c>
      <c r="AF24" s="54">
        <v>5547.7064186725011</v>
      </c>
      <c r="AG24" s="54">
        <v>6696.9468053044002</v>
      </c>
      <c r="AH24" s="54">
        <v>8209.6070618433623</v>
      </c>
      <c r="AI24" s="54">
        <v>4012.1666666666665</v>
      </c>
      <c r="AJ24" s="54">
        <v>5228.7222668810291</v>
      </c>
      <c r="AK24" s="74">
        <v>7011.7233525767397</v>
      </c>
      <c r="AL24" s="54">
        <v>11294.376657625076</v>
      </c>
      <c r="AM24" s="55">
        <v>8375.4319577735132</v>
      </c>
      <c r="AO24" s="43" t="s">
        <v>44</v>
      </c>
      <c r="AP24" s="264">
        <v>6389.520232172471</v>
      </c>
      <c r="AQ24" s="264">
        <v>6539.8893045164868</v>
      </c>
      <c r="AR24" s="264">
        <v>7942.6306360107492</v>
      </c>
      <c r="AS24" s="264">
        <v>2626.9916666666668</v>
      </c>
      <c r="AT24" s="264">
        <v>5125.7268760907509</v>
      </c>
      <c r="AU24" s="268">
        <v>7043.3913818148803</v>
      </c>
      <c r="AV24" s="264">
        <v>11974.718753716255</v>
      </c>
      <c r="AW24" s="265">
        <v>8405.7519794336022</v>
      </c>
    </row>
    <row r="25" spans="1:49" s="9" customFormat="1" ht="12.75" x14ac:dyDescent="0.2">
      <c r="A25" s="48" t="s">
        <v>45</v>
      </c>
      <c r="B25" s="54">
        <v>5363.9983221476514</v>
      </c>
      <c r="C25" s="54">
        <v>5891.0598484848488</v>
      </c>
      <c r="D25" s="54">
        <v>6883.6127380952385</v>
      </c>
      <c r="E25" s="54">
        <v>0</v>
      </c>
      <c r="F25" s="54">
        <v>0</v>
      </c>
      <c r="G25" s="70">
        <v>5950.2143568999882</v>
      </c>
      <c r="H25" s="54">
        <v>7211.5254182754179</v>
      </c>
      <c r="I25" s="55">
        <v>6859.9620008587372</v>
      </c>
      <c r="K25" s="48" t="s">
        <v>45</v>
      </c>
      <c r="L25" s="54">
        <v>5746.2446921443734</v>
      </c>
      <c r="M25" s="54">
        <v>6747.2829189686927</v>
      </c>
      <c r="N25" s="54">
        <v>6556.8189591078071</v>
      </c>
      <c r="O25" s="54">
        <v>0</v>
      </c>
      <c r="P25" s="54">
        <v>5750.7335526315792</v>
      </c>
      <c r="Q25" s="70">
        <v>6584.2308025404154</v>
      </c>
      <c r="R25" s="54">
        <v>7764.1204225352112</v>
      </c>
      <c r="S25" s="55">
        <v>7077.0910657253326</v>
      </c>
      <c r="U25" s="48" t="s">
        <v>45</v>
      </c>
      <c r="V25" s="54">
        <v>8948.6402582159626</v>
      </c>
      <c r="W25" s="54">
        <v>5569.5477239353895</v>
      </c>
      <c r="X25" s="54">
        <v>6712.4854626026799</v>
      </c>
      <c r="Y25" s="54">
        <v>0</v>
      </c>
      <c r="Z25" s="54">
        <v>6782.5787878787878</v>
      </c>
      <c r="AA25" s="74">
        <v>6534.9197628458496</v>
      </c>
      <c r="AB25" s="54">
        <v>7882.5873392195326</v>
      </c>
      <c r="AC25" s="55">
        <v>7272.4228853495588</v>
      </c>
      <c r="AE25" s="48" t="s">
        <v>45</v>
      </c>
      <c r="AF25" s="54">
        <v>5884.028538812785</v>
      </c>
      <c r="AG25" s="54">
        <v>5879.5611568358481</v>
      </c>
      <c r="AH25" s="54">
        <v>6532.289744329104</v>
      </c>
      <c r="AI25" s="54">
        <v>0</v>
      </c>
      <c r="AJ25" s="54">
        <v>6343.5145259938836</v>
      </c>
      <c r="AK25" s="74">
        <v>6314.8277225901402</v>
      </c>
      <c r="AL25" s="54">
        <v>8168.8970928736817</v>
      </c>
      <c r="AM25" s="55">
        <v>7405.93561695685</v>
      </c>
      <c r="AO25" s="43" t="s">
        <v>45</v>
      </c>
      <c r="AP25" s="264">
        <v>6203.0761904761903</v>
      </c>
      <c r="AQ25" s="264">
        <v>7581.5981050432711</v>
      </c>
      <c r="AR25" s="264">
        <v>7296.0307610241825</v>
      </c>
      <c r="AS25" s="264">
        <v>0</v>
      </c>
      <c r="AT25" s="264">
        <v>5699.9685792349728</v>
      </c>
      <c r="AU25" s="268">
        <v>7285.7059844404548</v>
      </c>
      <c r="AV25" s="264">
        <v>7567.6934315684312</v>
      </c>
      <c r="AW25" s="265">
        <v>7403.6376470997848</v>
      </c>
    </row>
    <row r="26" spans="1:49" s="9" customFormat="1" ht="12.75" x14ac:dyDescent="0.2">
      <c r="A26" s="48" t="s">
        <v>46</v>
      </c>
      <c r="B26" s="54">
        <v>5235.218802345059</v>
      </c>
      <c r="C26" s="54">
        <v>6255.7982213033029</v>
      </c>
      <c r="D26" s="54">
        <v>7221.2334704207533</v>
      </c>
      <c r="E26" s="54">
        <v>2440.1350574712646</v>
      </c>
      <c r="F26" s="54">
        <v>151.99183833273099</v>
      </c>
      <c r="G26" s="70">
        <v>5661.3352254030933</v>
      </c>
      <c r="H26" s="54">
        <v>5544.0586879815646</v>
      </c>
      <c r="I26" s="55">
        <v>6241.9098604745532</v>
      </c>
      <c r="K26" s="48" t="s">
        <v>46</v>
      </c>
      <c r="L26" s="54">
        <v>5508.8573466061243</v>
      </c>
      <c r="M26" s="54">
        <v>6427.8698293172683</v>
      </c>
      <c r="N26" s="54">
        <v>7344.9795427681065</v>
      </c>
      <c r="O26" s="54">
        <v>7277.5240740740737</v>
      </c>
      <c r="P26" s="54">
        <v>6356.9429130893213</v>
      </c>
      <c r="Q26" s="70">
        <v>6565.990059509827</v>
      </c>
      <c r="R26" s="54">
        <v>8303.5966394716397</v>
      </c>
      <c r="S26" s="55">
        <v>6857.4595503421306</v>
      </c>
      <c r="U26" s="48" t="s">
        <v>46</v>
      </c>
      <c r="V26" s="54">
        <v>5285.2623251748255</v>
      </c>
      <c r="W26" s="54">
        <v>6364.5697154674936</v>
      </c>
      <c r="X26" s="54">
        <v>7200.879402920963</v>
      </c>
      <c r="Y26" s="54">
        <v>7084.8388888888885</v>
      </c>
      <c r="Z26" s="54">
        <v>6062.1543040293036</v>
      </c>
      <c r="AA26" s="74">
        <v>6437.1473098667166</v>
      </c>
      <c r="AB26" s="54">
        <v>8604.9548502368907</v>
      </c>
      <c r="AC26" s="55">
        <v>6793.3993032186545</v>
      </c>
      <c r="AE26" s="48" t="s">
        <v>46</v>
      </c>
      <c r="AF26" s="54">
        <v>5355.5216746520646</v>
      </c>
      <c r="AG26" s="54">
        <v>6533.9528699315424</v>
      </c>
      <c r="AH26" s="54">
        <v>7387.0292928550434</v>
      </c>
      <c r="AI26" s="54">
        <v>6673.8910256410263</v>
      </c>
      <c r="AJ26" s="54">
        <v>6194.8248373101951</v>
      </c>
      <c r="AK26" s="74">
        <v>6613.9784219001604</v>
      </c>
      <c r="AL26" s="54">
        <v>8660.9721719115532</v>
      </c>
      <c r="AM26" s="55">
        <v>6959.7099680075453</v>
      </c>
      <c r="AO26" s="43" t="s">
        <v>46</v>
      </c>
      <c r="AP26" s="264">
        <v>5401.3441566122547</v>
      </c>
      <c r="AQ26" s="264">
        <v>6577.2659591971051</v>
      </c>
      <c r="AR26" s="264">
        <v>7875.9956043956045</v>
      </c>
      <c r="AS26" s="264">
        <v>7103.4009009009014</v>
      </c>
      <c r="AT26" s="264">
        <v>6182.5942794593566</v>
      </c>
      <c r="AU26" s="268">
        <v>6780.4099505669792</v>
      </c>
      <c r="AV26" s="264">
        <v>8751.010153881356</v>
      </c>
      <c r="AW26" s="265">
        <v>7206.7526299830452</v>
      </c>
    </row>
    <row r="27" spans="1:49" s="9" customFormat="1" ht="12.75" x14ac:dyDescent="0.2">
      <c r="A27" s="48" t="s">
        <v>47</v>
      </c>
      <c r="B27" s="54">
        <v>6267.9177671068428</v>
      </c>
      <c r="C27" s="54">
        <v>8358.1495922528029</v>
      </c>
      <c r="D27" s="54">
        <v>7400.9967743844691</v>
      </c>
      <c r="E27" s="54">
        <v>0</v>
      </c>
      <c r="F27" s="54">
        <v>62.604851330203445</v>
      </c>
      <c r="G27" s="70">
        <v>7156.8704151356933</v>
      </c>
      <c r="H27" s="54">
        <v>19838.137864634544</v>
      </c>
      <c r="I27" s="55">
        <v>10952.340758732362</v>
      </c>
      <c r="K27" s="48" t="s">
        <v>47</v>
      </c>
      <c r="L27" s="54">
        <v>6760.8310624012638</v>
      </c>
      <c r="M27" s="54">
        <v>7926.7584028304273</v>
      </c>
      <c r="N27" s="54">
        <v>7573.8421314741036</v>
      </c>
      <c r="O27" s="54">
        <v>0</v>
      </c>
      <c r="P27" s="54">
        <v>7573.3062330623297</v>
      </c>
      <c r="Q27" s="70">
        <v>7523.849690589389</v>
      </c>
      <c r="R27" s="54">
        <v>19422.848832802789</v>
      </c>
      <c r="S27" s="55">
        <v>11478.792120112857</v>
      </c>
      <c r="U27" s="48" t="s">
        <v>47</v>
      </c>
      <c r="V27" s="54">
        <v>6957.1704360228205</v>
      </c>
      <c r="W27" s="54">
        <v>8035.8048982188293</v>
      </c>
      <c r="X27" s="54">
        <v>7468.3755790533733</v>
      </c>
      <c r="Y27" s="54">
        <v>13419.416666666666</v>
      </c>
      <c r="Z27" s="54">
        <v>7374.6913430420709</v>
      </c>
      <c r="AA27" s="74">
        <v>7546.5256265664166</v>
      </c>
      <c r="AB27" s="54">
        <v>19767.757183231279</v>
      </c>
      <c r="AC27" s="55">
        <v>11790.86958122035</v>
      </c>
      <c r="AE27" s="48" t="s">
        <v>47</v>
      </c>
      <c r="AF27" s="54">
        <v>6814.5038736591187</v>
      </c>
      <c r="AG27" s="54">
        <v>7696.9868317610062</v>
      </c>
      <c r="AH27" s="54">
        <v>7856.3133090614892</v>
      </c>
      <c r="AI27" s="54">
        <v>8436.75</v>
      </c>
      <c r="AJ27" s="54">
        <v>7533.0650887573966</v>
      </c>
      <c r="AK27" s="74">
        <v>7595.8226599093905</v>
      </c>
      <c r="AL27" s="54">
        <v>20405.366201509565</v>
      </c>
      <c r="AM27" s="55">
        <v>11494.111631944443</v>
      </c>
      <c r="AO27" s="43" t="s">
        <v>47</v>
      </c>
      <c r="AP27" s="264">
        <v>6657.076759708737</v>
      </c>
      <c r="AQ27" s="264">
        <v>8342.591835016834</v>
      </c>
      <c r="AR27" s="264">
        <v>8562.2206491140914</v>
      </c>
      <c r="AS27" s="264">
        <v>7700.5</v>
      </c>
      <c r="AT27" s="264">
        <v>7193.1588235294112</v>
      </c>
      <c r="AU27" s="268">
        <v>8056.7495831248962</v>
      </c>
      <c r="AV27" s="264">
        <v>22105.561946510803</v>
      </c>
      <c r="AW27" s="265">
        <v>12553.325240929706</v>
      </c>
    </row>
    <row r="28" spans="1:49" s="9" customFormat="1" ht="12.75" x14ac:dyDescent="0.2">
      <c r="A28" s="48" t="s">
        <v>48</v>
      </c>
      <c r="B28" s="54">
        <v>6262.0399159663866</v>
      </c>
      <c r="C28" s="54">
        <v>6438.4118882131479</v>
      </c>
      <c r="D28" s="54">
        <v>9221.3789813701933</v>
      </c>
      <c r="E28" s="54">
        <v>0</v>
      </c>
      <c r="F28" s="54">
        <v>0</v>
      </c>
      <c r="G28" s="70">
        <v>7830.9860040457061</v>
      </c>
      <c r="H28" s="54">
        <v>11821.573486184598</v>
      </c>
      <c r="I28" s="55">
        <v>9716.6860119047615</v>
      </c>
      <c r="K28" s="48" t="s">
        <v>48</v>
      </c>
      <c r="L28" s="54">
        <v>6526.4629901960789</v>
      </c>
      <c r="M28" s="54">
        <v>6945.9651038321563</v>
      </c>
      <c r="N28" s="54">
        <v>9070.3091871811939</v>
      </c>
      <c r="O28" s="54">
        <v>0</v>
      </c>
      <c r="P28" s="54">
        <v>7565.0682870370365</v>
      </c>
      <c r="Q28" s="70">
        <v>8209.8290284757113</v>
      </c>
      <c r="R28" s="54">
        <v>12594.785263401414</v>
      </c>
      <c r="S28" s="55">
        <v>10417.189209423039</v>
      </c>
      <c r="U28" s="48" t="s">
        <v>48</v>
      </c>
      <c r="V28" s="54">
        <v>6353.3186274509799</v>
      </c>
      <c r="W28" s="54">
        <v>6292.0794093349859</v>
      </c>
      <c r="X28" s="54">
        <v>10651.487358101136</v>
      </c>
      <c r="Y28" s="54">
        <v>0</v>
      </c>
      <c r="Z28" s="54">
        <v>6625.0013333333336</v>
      </c>
      <c r="AA28" s="74">
        <v>8213.0900626129605</v>
      </c>
      <c r="AB28" s="54">
        <v>12458.63959165557</v>
      </c>
      <c r="AC28" s="55">
        <v>10191.419553602207</v>
      </c>
      <c r="AE28" s="48" t="s">
        <v>48</v>
      </c>
      <c r="AF28" s="54">
        <v>6026.4187242798353</v>
      </c>
      <c r="AG28" s="54">
        <v>6603.0676143200972</v>
      </c>
      <c r="AH28" s="54">
        <v>10895.948096769871</v>
      </c>
      <c r="AI28" s="54">
        <v>0</v>
      </c>
      <c r="AJ28" s="54">
        <v>6653.3849999999993</v>
      </c>
      <c r="AK28" s="74">
        <v>8609.1894841269841</v>
      </c>
      <c r="AL28" s="54">
        <v>14557.473657548127</v>
      </c>
      <c r="AM28" s="55">
        <v>11689.344412554392</v>
      </c>
      <c r="AO28" s="43" t="s">
        <v>48</v>
      </c>
      <c r="AP28" s="264">
        <v>6739.408014571949</v>
      </c>
      <c r="AQ28" s="264">
        <v>6439.928624627607</v>
      </c>
      <c r="AR28" s="264">
        <v>9686.3268833849324</v>
      </c>
      <c r="AS28" s="264">
        <v>0</v>
      </c>
      <c r="AT28" s="264">
        <v>6596.6836917562723</v>
      </c>
      <c r="AU28" s="268">
        <v>8123.3141849581443</v>
      </c>
      <c r="AV28" s="264">
        <v>13764.519407558733</v>
      </c>
      <c r="AW28" s="265">
        <v>10585.251068018872</v>
      </c>
    </row>
    <row r="29" spans="1:49" s="9" customFormat="1" ht="12.75" x14ac:dyDescent="0.2">
      <c r="A29" s="48" t="s">
        <v>49</v>
      </c>
      <c r="B29" s="54">
        <v>6614.9092261904761</v>
      </c>
      <c r="C29" s="54">
        <v>7286.0334994462901</v>
      </c>
      <c r="D29" s="54">
        <v>7981.791650967094</v>
      </c>
      <c r="E29" s="54">
        <v>0</v>
      </c>
      <c r="F29" s="54">
        <v>33.716888888888889</v>
      </c>
      <c r="G29" s="70">
        <v>7308.6657183808202</v>
      </c>
      <c r="H29" s="54">
        <v>10312.969230769231</v>
      </c>
      <c r="I29" s="55">
        <v>7584.3552904273793</v>
      </c>
      <c r="K29" s="48" t="s">
        <v>49</v>
      </c>
      <c r="L29" s="54">
        <v>6907.3321697099891</v>
      </c>
      <c r="M29" s="54">
        <v>6959.701537580404</v>
      </c>
      <c r="N29" s="54">
        <v>8137.8444704241529</v>
      </c>
      <c r="O29" s="54">
        <v>4164.083333333333</v>
      </c>
      <c r="P29" s="54">
        <v>7761.2026226734351</v>
      </c>
      <c r="Q29" s="70">
        <v>7504.1537726040624</v>
      </c>
      <c r="R29" s="54">
        <v>9070.2660394818013</v>
      </c>
      <c r="S29" s="55">
        <v>7743.6959489211804</v>
      </c>
      <c r="U29" s="48" t="s">
        <v>49</v>
      </c>
      <c r="V29" s="54">
        <v>6962.905572493225</v>
      </c>
      <c r="W29" s="54">
        <v>7381.1272531988425</v>
      </c>
      <c r="X29" s="54">
        <v>7931.7638024573162</v>
      </c>
      <c r="Y29" s="54">
        <v>0</v>
      </c>
      <c r="Z29" s="54">
        <v>6809.458333333333</v>
      </c>
      <c r="AA29" s="74">
        <v>7578.4614302745795</v>
      </c>
      <c r="AB29" s="54">
        <v>9270.7067564289191</v>
      </c>
      <c r="AC29" s="55">
        <v>7803.7443561670379</v>
      </c>
      <c r="AE29" s="48" t="s">
        <v>49</v>
      </c>
      <c r="AF29" s="54">
        <v>6225.8184467548826</v>
      </c>
      <c r="AG29" s="54">
        <v>7307.8811625211738</v>
      </c>
      <c r="AH29" s="54">
        <v>8385.4038545296171</v>
      </c>
      <c r="AI29" s="54">
        <v>0</v>
      </c>
      <c r="AJ29" s="54">
        <v>6789.28125</v>
      </c>
      <c r="AK29" s="74">
        <v>7692.1752038868644</v>
      </c>
      <c r="AL29" s="54">
        <v>9066.1781096457198</v>
      </c>
      <c r="AM29" s="55">
        <v>7854.7499923505302</v>
      </c>
      <c r="AO29" s="43" t="s">
        <v>49</v>
      </c>
      <c r="AP29" s="264">
        <v>6310.6193783068784</v>
      </c>
      <c r="AQ29" s="264">
        <v>7152.32788642992</v>
      </c>
      <c r="AR29" s="264">
        <v>8673.8717085767512</v>
      </c>
      <c r="AS29" s="264">
        <v>0</v>
      </c>
      <c r="AT29" s="264">
        <v>7297.113465160076</v>
      </c>
      <c r="AU29" s="268">
        <v>7725.9849578152753</v>
      </c>
      <c r="AV29" s="264">
        <v>9435.5601714961558</v>
      </c>
      <c r="AW29" s="265">
        <v>7996.1870034582671</v>
      </c>
    </row>
    <row r="30" spans="1:49" s="9" customFormat="1" ht="12.75" x14ac:dyDescent="0.2">
      <c r="A30" s="48" t="s">
        <v>50</v>
      </c>
      <c r="B30" s="54">
        <v>7526.1166666666659</v>
      </c>
      <c r="C30" s="54">
        <v>6706.9191489361701</v>
      </c>
      <c r="D30" s="54">
        <v>7084.6297514619882</v>
      </c>
      <c r="E30" s="54">
        <v>0</v>
      </c>
      <c r="F30" s="54">
        <v>0</v>
      </c>
      <c r="G30" s="70">
        <v>6877.2625168496052</v>
      </c>
      <c r="H30" s="54">
        <v>7557.1722124927028</v>
      </c>
      <c r="I30" s="55">
        <v>7294.0470734744704</v>
      </c>
      <c r="K30" s="48" t="s">
        <v>50</v>
      </c>
      <c r="L30" s="54">
        <v>6212.9959839357434</v>
      </c>
      <c r="M30" s="54">
        <v>5964.9009009009014</v>
      </c>
      <c r="N30" s="54">
        <v>7257.3319304152637</v>
      </c>
      <c r="O30" s="54">
        <v>0</v>
      </c>
      <c r="P30" s="54">
        <v>4370.4230769230771</v>
      </c>
      <c r="Q30" s="70">
        <v>6581.4211512717529</v>
      </c>
      <c r="R30" s="54">
        <v>8156.9853418803423</v>
      </c>
      <c r="S30" s="55">
        <v>7543.0330985915498</v>
      </c>
      <c r="U30" s="48" t="s">
        <v>50</v>
      </c>
      <c r="V30" s="54">
        <v>5964.2177083333336</v>
      </c>
      <c r="W30" s="54">
        <v>4707.9582213261647</v>
      </c>
      <c r="X30" s="54">
        <v>11230.429320987654</v>
      </c>
      <c r="Y30" s="54">
        <v>0</v>
      </c>
      <c r="Z30" s="54">
        <v>7644.2777777777774</v>
      </c>
      <c r="AA30" s="74">
        <v>6426.2744965434322</v>
      </c>
      <c r="AB30" s="54">
        <v>8508.4449122807018</v>
      </c>
      <c r="AC30" s="55">
        <v>7741.0381355932195</v>
      </c>
      <c r="AE30" s="48" t="s">
        <v>50</v>
      </c>
      <c r="AF30" s="54">
        <v>6175.7838283828387</v>
      </c>
      <c r="AG30" s="54">
        <v>6844.2266771488466</v>
      </c>
      <c r="AH30" s="54">
        <v>8855.7131043256995</v>
      </c>
      <c r="AI30" s="54">
        <v>0</v>
      </c>
      <c r="AJ30" s="54">
        <v>6003.13768115942</v>
      </c>
      <c r="AK30" s="74">
        <v>7274.9034572733208</v>
      </c>
      <c r="AL30" s="54">
        <v>8851.1977423291482</v>
      </c>
      <c r="AM30" s="55">
        <v>8302.1272722108606</v>
      </c>
      <c r="AO30" s="43" t="s">
        <v>50</v>
      </c>
      <c r="AP30" s="264">
        <v>6375.418333333334</v>
      </c>
      <c r="AQ30" s="264">
        <v>6154.6854229607243</v>
      </c>
      <c r="AR30" s="264">
        <v>11286.376838235294</v>
      </c>
      <c r="AS30" s="264">
        <v>0</v>
      </c>
      <c r="AT30" s="264">
        <v>6075.659090909091</v>
      </c>
      <c r="AU30" s="268">
        <v>6935.3862318840584</v>
      </c>
      <c r="AV30" s="264">
        <v>8808.8633773001147</v>
      </c>
      <c r="AW30" s="265">
        <v>8227.9402314346698</v>
      </c>
    </row>
    <row r="31" spans="1:49" s="9" customFormat="1" ht="12.75" x14ac:dyDescent="0.2">
      <c r="A31" s="48" t="s">
        <v>51</v>
      </c>
      <c r="B31" s="54">
        <v>6386.8140514184406</v>
      </c>
      <c r="C31" s="54">
        <v>5882.3518555334658</v>
      </c>
      <c r="D31" s="54">
        <v>9967.1469764011799</v>
      </c>
      <c r="E31" s="54">
        <v>0</v>
      </c>
      <c r="F31" s="54">
        <v>0</v>
      </c>
      <c r="G31" s="70">
        <v>6917.4606425214706</v>
      </c>
      <c r="H31" s="54">
        <v>9084.3647029495969</v>
      </c>
      <c r="I31" s="55">
        <v>8519.024343211071</v>
      </c>
      <c r="K31" s="48" t="s">
        <v>51</v>
      </c>
      <c r="L31" s="54">
        <v>6445.794673539519</v>
      </c>
      <c r="M31" s="54">
        <v>6089.1191164327001</v>
      </c>
      <c r="N31" s="54">
        <v>9031.7044952100223</v>
      </c>
      <c r="O31" s="54">
        <v>0</v>
      </c>
      <c r="P31" s="54">
        <v>7542.274621212121</v>
      </c>
      <c r="Q31" s="70">
        <v>7090.1428907168038</v>
      </c>
      <c r="R31" s="54">
        <v>9021.1746684393675</v>
      </c>
      <c r="S31" s="55">
        <v>8450.9379959284706</v>
      </c>
      <c r="U31" s="48" t="s">
        <v>51</v>
      </c>
      <c r="V31" s="54">
        <v>5930.2755102040819</v>
      </c>
      <c r="W31" s="54">
        <v>6138.5502278071726</v>
      </c>
      <c r="X31" s="54">
        <v>8509.1142213642215</v>
      </c>
      <c r="Y31" s="54">
        <v>1759.25</v>
      </c>
      <c r="Z31" s="54">
        <v>6805.2211538461534</v>
      </c>
      <c r="AA31" s="74">
        <v>6892.2395362464422</v>
      </c>
      <c r="AB31" s="54">
        <v>8925.8122064529307</v>
      </c>
      <c r="AC31" s="55">
        <v>8338.0010586043372</v>
      </c>
      <c r="AE31" s="48" t="s">
        <v>51</v>
      </c>
      <c r="AF31" s="54">
        <v>5558.8289692435574</v>
      </c>
      <c r="AG31" s="54">
        <v>2901.2992568195255</v>
      </c>
      <c r="AH31" s="54">
        <v>9101.4794254658391</v>
      </c>
      <c r="AI31" s="54">
        <v>8657.5833333333339</v>
      </c>
      <c r="AJ31" s="54">
        <v>6573.3763440860212</v>
      </c>
      <c r="AK31" s="74">
        <v>4519.3465655139962</v>
      </c>
      <c r="AL31" s="54">
        <v>9198.2775557331915</v>
      </c>
      <c r="AM31" s="55">
        <v>7185.2078083092965</v>
      </c>
      <c r="AO31" s="43" t="s">
        <v>51</v>
      </c>
      <c r="AP31" s="264">
        <v>5990.4180021367529</v>
      </c>
      <c r="AQ31" s="264">
        <v>6312.3749106823861</v>
      </c>
      <c r="AR31" s="264">
        <v>8426.381305252211</v>
      </c>
      <c r="AS31" s="264">
        <v>4993.75</v>
      </c>
      <c r="AT31" s="264">
        <v>7198.8074712643684</v>
      </c>
      <c r="AU31" s="268">
        <v>7066.5355915210539</v>
      </c>
      <c r="AV31" s="264">
        <v>9695.9469157411877</v>
      </c>
      <c r="AW31" s="265">
        <v>8916.3906581740976</v>
      </c>
    </row>
    <row r="32" spans="1:49" s="9" customFormat="1" ht="12.75" x14ac:dyDescent="0.2">
      <c r="A32" s="48" t="s">
        <v>52</v>
      </c>
      <c r="B32" s="54">
        <v>4384.8806596409058</v>
      </c>
      <c r="C32" s="54">
        <v>5070.1932722241445</v>
      </c>
      <c r="D32" s="54">
        <v>4877.7651865881035</v>
      </c>
      <c r="E32" s="54">
        <v>0</v>
      </c>
      <c r="F32" s="54">
        <v>69.200374531835209</v>
      </c>
      <c r="G32" s="70">
        <v>4695.451115374487</v>
      </c>
      <c r="H32" s="54">
        <v>5743.7577218860315</v>
      </c>
      <c r="I32" s="55">
        <v>5096.5460596841958</v>
      </c>
      <c r="K32" s="48" t="s">
        <v>52</v>
      </c>
      <c r="L32" s="54">
        <v>4428.4231118373273</v>
      </c>
      <c r="M32" s="54">
        <v>5191.0026765307348</v>
      </c>
      <c r="N32" s="54">
        <v>5060.6425867230146</v>
      </c>
      <c r="O32" s="54">
        <v>2893.9523809523812</v>
      </c>
      <c r="P32" s="54">
        <v>5053.8193815987934</v>
      </c>
      <c r="Q32" s="70">
        <v>5030.0279652949066</v>
      </c>
      <c r="R32" s="54">
        <v>5625.0113376396175</v>
      </c>
      <c r="S32" s="55">
        <v>5174.7994597249508</v>
      </c>
      <c r="U32" s="48" t="s">
        <v>52</v>
      </c>
      <c r="V32" s="54">
        <v>4332.6106612685562</v>
      </c>
      <c r="W32" s="54">
        <v>5547.6726841721365</v>
      </c>
      <c r="X32" s="54">
        <v>5203.5406520204697</v>
      </c>
      <c r="Y32" s="54">
        <v>4009.0833333333335</v>
      </c>
      <c r="Z32" s="54">
        <v>5620.8871841155233</v>
      </c>
      <c r="AA32" s="74">
        <v>5207.8907329153035</v>
      </c>
      <c r="AB32" s="54">
        <v>5177.523896759486</v>
      </c>
      <c r="AC32" s="55">
        <v>5201.2658886638956</v>
      </c>
      <c r="AE32" s="48" t="s">
        <v>52</v>
      </c>
      <c r="AF32" s="54">
        <v>4378.5598409174991</v>
      </c>
      <c r="AG32" s="54">
        <v>5411.6876556016596</v>
      </c>
      <c r="AH32" s="54">
        <v>5220.3152454780366</v>
      </c>
      <c r="AI32" s="54">
        <v>3647.4848484848485</v>
      </c>
      <c r="AJ32" s="54">
        <v>5745.590989399293</v>
      </c>
      <c r="AK32" s="74">
        <v>5198.1263210702336</v>
      </c>
      <c r="AL32" s="54">
        <v>5051.177894211577</v>
      </c>
      <c r="AM32" s="55">
        <v>5167.0592625804411</v>
      </c>
      <c r="AO32" s="43" t="s">
        <v>52</v>
      </c>
      <c r="AP32" s="264">
        <v>4201.3847953216373</v>
      </c>
      <c r="AQ32" s="264">
        <v>5287.6716023436502</v>
      </c>
      <c r="AR32" s="264">
        <v>5476.0482633863967</v>
      </c>
      <c r="AS32" s="264">
        <v>4125.6547619047624</v>
      </c>
      <c r="AT32" s="264">
        <v>6006.3329959514167</v>
      </c>
      <c r="AU32" s="268">
        <v>5272.5541243095204</v>
      </c>
      <c r="AV32" s="264">
        <v>5050.9112787356325</v>
      </c>
      <c r="AW32" s="265">
        <v>5227.0335841540336</v>
      </c>
    </row>
    <row r="33" spans="1:49" s="9" customFormat="1" ht="12.75" x14ac:dyDescent="0.2">
      <c r="A33" s="48" t="s">
        <v>53</v>
      </c>
      <c r="B33" s="54">
        <v>5568.2949586155009</v>
      </c>
      <c r="C33" s="54">
        <v>6600.1588785046733</v>
      </c>
      <c r="D33" s="54">
        <v>7548.7848615090734</v>
      </c>
      <c r="E33" s="54">
        <v>0</v>
      </c>
      <c r="F33" s="54">
        <v>0</v>
      </c>
      <c r="G33" s="70">
        <v>5598.6706135091927</v>
      </c>
      <c r="H33" s="54">
        <v>0</v>
      </c>
      <c r="I33" s="55">
        <v>6372.3439748201445</v>
      </c>
      <c r="K33" s="48" t="s">
        <v>53</v>
      </c>
      <c r="L33" s="54">
        <v>5162.5701465201464</v>
      </c>
      <c r="M33" s="54">
        <v>6940.9633777239715</v>
      </c>
      <c r="N33" s="54">
        <v>6988.367318435754</v>
      </c>
      <c r="O33" s="54">
        <v>0</v>
      </c>
      <c r="P33" s="54">
        <v>5394.946651090343</v>
      </c>
      <c r="Q33" s="70">
        <v>6334.8943604964916</v>
      </c>
      <c r="R33" s="54">
        <v>0</v>
      </c>
      <c r="S33" s="55">
        <v>6334.8943604964916</v>
      </c>
      <c r="U33" s="48" t="s">
        <v>53</v>
      </c>
      <c r="V33" s="54">
        <v>5231.1593796711504</v>
      </c>
      <c r="W33" s="54">
        <v>6501.131087321578</v>
      </c>
      <c r="X33" s="54">
        <v>7265.968911917098</v>
      </c>
      <c r="Y33" s="54">
        <v>0</v>
      </c>
      <c r="Z33" s="54">
        <v>5002.6139784946236</v>
      </c>
      <c r="AA33" s="74">
        <v>6121.1102789256192</v>
      </c>
      <c r="AB33" s="54">
        <v>0</v>
      </c>
      <c r="AC33" s="55">
        <v>6121.1102789256192</v>
      </c>
      <c r="AE33" s="48" t="s">
        <v>53</v>
      </c>
      <c r="AF33" s="54">
        <v>5512.8459177409459</v>
      </c>
      <c r="AG33" s="54">
        <v>6805.8711569579291</v>
      </c>
      <c r="AH33" s="54">
        <v>6730.2156193078326</v>
      </c>
      <c r="AI33" s="54">
        <v>2528.75</v>
      </c>
      <c r="AJ33" s="54">
        <v>5010.1252510040158</v>
      </c>
      <c r="AK33" s="74">
        <v>6161.9856808647955</v>
      </c>
      <c r="AL33" s="54">
        <v>0</v>
      </c>
      <c r="AM33" s="55">
        <v>6161.9856808647955</v>
      </c>
      <c r="AO33" s="43" t="s">
        <v>53</v>
      </c>
      <c r="AP33" s="264">
        <v>5363.7047344849643</v>
      </c>
      <c r="AQ33" s="264">
        <v>6494.8384986225901</v>
      </c>
      <c r="AR33" s="264">
        <v>5846.1453333333338</v>
      </c>
      <c r="AS33" s="264">
        <v>3646.9722222222222</v>
      </c>
      <c r="AT33" s="264">
        <v>4902.2496936274511</v>
      </c>
      <c r="AU33" s="268">
        <v>5899.0889044724945</v>
      </c>
      <c r="AV33" s="264">
        <v>0</v>
      </c>
      <c r="AW33" s="265">
        <v>5899.0889044724945</v>
      </c>
    </row>
    <row r="34" spans="1:49" s="9" customFormat="1" ht="12.75" x14ac:dyDescent="0.2">
      <c r="A34" s="48" t="s">
        <v>54</v>
      </c>
      <c r="B34" s="54">
        <v>6304.9748826291079</v>
      </c>
      <c r="C34" s="54">
        <v>7073.2583100883312</v>
      </c>
      <c r="D34" s="54">
        <v>8346.8718046547128</v>
      </c>
      <c r="E34" s="54">
        <v>0</v>
      </c>
      <c r="F34" s="54">
        <v>0</v>
      </c>
      <c r="G34" s="70">
        <v>7238.8341742976399</v>
      </c>
      <c r="H34" s="54">
        <v>7706.7260829570159</v>
      </c>
      <c r="I34" s="55">
        <v>7585.0003177196804</v>
      </c>
      <c r="K34" s="48" t="s">
        <v>54</v>
      </c>
      <c r="L34" s="54">
        <v>6550.9686379928316</v>
      </c>
      <c r="M34" s="54">
        <v>7526.8114829396327</v>
      </c>
      <c r="N34" s="54">
        <v>8119.1726437258149</v>
      </c>
      <c r="O34" s="54">
        <v>0</v>
      </c>
      <c r="P34" s="54">
        <v>5229.2775157232709</v>
      </c>
      <c r="Q34" s="70">
        <v>7606.4776576576578</v>
      </c>
      <c r="R34" s="54">
        <v>7768.602864583333</v>
      </c>
      <c r="S34" s="55">
        <v>7657.302718816486</v>
      </c>
      <c r="U34" s="48" t="s">
        <v>54</v>
      </c>
      <c r="V34" s="54">
        <v>6111.1243195645211</v>
      </c>
      <c r="W34" s="54">
        <v>7376.1013346792279</v>
      </c>
      <c r="X34" s="54">
        <v>8556.5032477118384</v>
      </c>
      <c r="Y34" s="54">
        <v>0</v>
      </c>
      <c r="Z34" s="54">
        <v>7210.1215277777774</v>
      </c>
      <c r="AA34" s="74">
        <v>7634.5065194427943</v>
      </c>
      <c r="AB34" s="54">
        <v>7247.7205480787989</v>
      </c>
      <c r="AC34" s="55">
        <v>7536.6939676432876</v>
      </c>
      <c r="AE34" s="48" t="s">
        <v>54</v>
      </c>
      <c r="AF34" s="54">
        <v>6156.6773127753304</v>
      </c>
      <c r="AG34" s="54">
        <v>6963.0519781144785</v>
      </c>
      <c r="AH34" s="54">
        <v>8895.6607891379626</v>
      </c>
      <c r="AI34" s="54">
        <v>0</v>
      </c>
      <c r="AJ34" s="54">
        <v>7387.8767921146946</v>
      </c>
      <c r="AK34" s="74">
        <v>7533.0823299535268</v>
      </c>
      <c r="AL34" s="54">
        <v>7367.6719282421327</v>
      </c>
      <c r="AM34" s="55">
        <v>7490.0813141576773</v>
      </c>
      <c r="AO34" s="43" t="s">
        <v>54</v>
      </c>
      <c r="AP34" s="264">
        <v>6797.017924255565</v>
      </c>
      <c r="AQ34" s="264">
        <v>8568.5902155887234</v>
      </c>
      <c r="AR34" s="264">
        <v>9275.9553899926414</v>
      </c>
      <c r="AS34" s="264">
        <v>611.16666666666663</v>
      </c>
      <c r="AT34" s="264">
        <v>7594.5871794871791</v>
      </c>
      <c r="AU34" s="268">
        <v>8350.2398195562055</v>
      </c>
      <c r="AV34" s="264">
        <v>7086.6547215154087</v>
      </c>
      <c r="AW34" s="265">
        <v>8068.0870107323235</v>
      </c>
    </row>
    <row r="35" spans="1:49" s="9" customFormat="1" ht="12.75" x14ac:dyDescent="0.2">
      <c r="A35" s="48" t="s">
        <v>55</v>
      </c>
      <c r="B35" s="54">
        <v>9813.7525252525247</v>
      </c>
      <c r="C35" s="54">
        <v>6431.2085635359117</v>
      </c>
      <c r="D35" s="54">
        <v>9551.1360784313729</v>
      </c>
      <c r="E35" s="54">
        <v>0</v>
      </c>
      <c r="F35" s="54">
        <v>0</v>
      </c>
      <c r="G35" s="70">
        <v>8309.0248576434515</v>
      </c>
      <c r="H35" s="54">
        <v>10806.983835651727</v>
      </c>
      <c r="I35" s="55">
        <v>10463.126808742507</v>
      </c>
      <c r="K35" s="48" t="s">
        <v>55</v>
      </c>
      <c r="L35" s="54">
        <v>10056.508578431372</v>
      </c>
      <c r="M35" s="54">
        <v>8373.6287379067726</v>
      </c>
      <c r="N35" s="54">
        <v>9463.6671390013489</v>
      </c>
      <c r="O35" s="54">
        <v>0</v>
      </c>
      <c r="P35" s="54">
        <v>0</v>
      </c>
      <c r="Q35" s="70">
        <v>9113.4451229059032</v>
      </c>
      <c r="R35" s="54">
        <v>11725.800025738217</v>
      </c>
      <c r="S35" s="55">
        <v>11386.15400508906</v>
      </c>
      <c r="U35" s="48" t="s">
        <v>55</v>
      </c>
      <c r="V35" s="54">
        <v>8756.7671081677709</v>
      </c>
      <c r="W35" s="54">
        <v>8043.8591417910457</v>
      </c>
      <c r="X35" s="54">
        <v>9979.6611668059031</v>
      </c>
      <c r="Y35" s="54">
        <v>0</v>
      </c>
      <c r="Z35" s="54">
        <v>4463.4375</v>
      </c>
      <c r="AA35" s="74">
        <v>9153.1928240740745</v>
      </c>
      <c r="AB35" s="54">
        <v>11492.132817479991</v>
      </c>
      <c r="AC35" s="55">
        <v>11181.787563732416</v>
      </c>
      <c r="AE35" s="48" t="s">
        <v>55</v>
      </c>
      <c r="AF35" s="54">
        <v>8093.4124293785317</v>
      </c>
      <c r="AG35" s="54">
        <v>8608.0746051537826</v>
      </c>
      <c r="AH35" s="54">
        <v>9551.3354922279796</v>
      </c>
      <c r="AI35" s="54">
        <v>0</v>
      </c>
      <c r="AJ35" s="54">
        <v>0</v>
      </c>
      <c r="AK35" s="74">
        <v>9076.5822804554682</v>
      </c>
      <c r="AL35" s="54">
        <v>11585.481328169415</v>
      </c>
      <c r="AM35" s="55">
        <v>11254.707235692105</v>
      </c>
      <c r="AO35" s="43" t="s">
        <v>55</v>
      </c>
      <c r="AP35" s="264">
        <v>8677.3377862595426</v>
      </c>
      <c r="AQ35" s="264">
        <v>8151.7662532882377</v>
      </c>
      <c r="AR35" s="264">
        <v>10120.386332299207</v>
      </c>
      <c r="AS35" s="264">
        <v>0</v>
      </c>
      <c r="AT35" s="264">
        <v>0</v>
      </c>
      <c r="AU35" s="268">
        <v>9116.4899574669198</v>
      </c>
      <c r="AV35" s="264">
        <v>11599.807566026844</v>
      </c>
      <c r="AW35" s="265">
        <v>11270.854263177664</v>
      </c>
    </row>
    <row r="36" spans="1:49" s="9" customFormat="1" ht="12.75" x14ac:dyDescent="0.2">
      <c r="A36" s="48" t="s">
        <v>56</v>
      </c>
      <c r="B36" s="54">
        <v>5744.3763888888889</v>
      </c>
      <c r="C36" s="54">
        <v>6865.2370707070704</v>
      </c>
      <c r="D36" s="54">
        <v>7694.5440264026402</v>
      </c>
      <c r="E36" s="54">
        <v>0</v>
      </c>
      <c r="F36" s="54">
        <v>0</v>
      </c>
      <c r="G36" s="70">
        <v>7474.8152490138064</v>
      </c>
      <c r="H36" s="54">
        <v>8610.6187137330762</v>
      </c>
      <c r="I36" s="55">
        <v>7740.882485651714</v>
      </c>
      <c r="K36" s="48" t="s">
        <v>56</v>
      </c>
      <c r="L36" s="54">
        <v>6590.3413978494618</v>
      </c>
      <c r="M36" s="54">
        <v>7212.8013998250217</v>
      </c>
      <c r="N36" s="54">
        <v>7963.364653458998</v>
      </c>
      <c r="O36" s="54">
        <v>0</v>
      </c>
      <c r="P36" s="54">
        <v>0</v>
      </c>
      <c r="Q36" s="70">
        <v>7782.231884057971</v>
      </c>
      <c r="R36" s="54">
        <v>8623.9598963474837</v>
      </c>
      <c r="S36" s="55">
        <v>7975.7786951916169</v>
      </c>
      <c r="U36" s="48" t="s">
        <v>56</v>
      </c>
      <c r="V36" s="54">
        <v>7841.1904761904761</v>
      </c>
      <c r="W36" s="54">
        <v>7393.8655074520939</v>
      </c>
      <c r="X36" s="54">
        <v>7919.7582595586346</v>
      </c>
      <c r="Y36" s="54">
        <v>0</v>
      </c>
      <c r="Z36" s="54">
        <v>0</v>
      </c>
      <c r="AA36" s="74">
        <v>7807.9256554307112</v>
      </c>
      <c r="AB36" s="54">
        <v>8774.4205015511889</v>
      </c>
      <c r="AC36" s="55">
        <v>8025.0473922639103</v>
      </c>
      <c r="AE36" s="48" t="s">
        <v>56</v>
      </c>
      <c r="AF36" s="54">
        <v>7517.469348659004</v>
      </c>
      <c r="AG36" s="54">
        <v>7350.3406587697427</v>
      </c>
      <c r="AH36" s="54">
        <v>7989.0980334316619</v>
      </c>
      <c r="AI36" s="54">
        <v>0</v>
      </c>
      <c r="AJ36" s="54">
        <v>0</v>
      </c>
      <c r="AK36" s="74">
        <v>7831.8373302833534</v>
      </c>
      <c r="AL36" s="54">
        <v>9144.3303212851406</v>
      </c>
      <c r="AM36" s="55">
        <v>8120.3288812128194</v>
      </c>
      <c r="AO36" s="43" t="s">
        <v>56</v>
      </c>
      <c r="AP36" s="264">
        <v>7628.2995780590718</v>
      </c>
      <c r="AQ36" s="264">
        <v>7569.3042494481233</v>
      </c>
      <c r="AR36" s="264">
        <v>7966.6316390174898</v>
      </c>
      <c r="AS36" s="264">
        <v>0</v>
      </c>
      <c r="AT36" s="264">
        <v>0</v>
      </c>
      <c r="AU36" s="268">
        <v>7874.1035730104823</v>
      </c>
      <c r="AV36" s="264">
        <v>9425.6428220255657</v>
      </c>
      <c r="AW36" s="265">
        <v>8184.6679361517863</v>
      </c>
    </row>
    <row r="37" spans="1:49" s="9" customFormat="1" ht="12.75" x14ac:dyDescent="0.2">
      <c r="A37" s="48" t="s">
        <v>57</v>
      </c>
      <c r="B37" s="54">
        <v>5045.130208333333</v>
      </c>
      <c r="C37" s="54">
        <v>7975.4790388548063</v>
      </c>
      <c r="D37" s="54">
        <v>0</v>
      </c>
      <c r="E37" s="54">
        <v>0</v>
      </c>
      <c r="F37" s="54">
        <v>0</v>
      </c>
      <c r="G37" s="70">
        <v>7276.6544811320755</v>
      </c>
      <c r="H37" s="54">
        <v>0</v>
      </c>
      <c r="I37" s="55">
        <v>7276.6544811320755</v>
      </c>
      <c r="K37" s="48" t="s">
        <v>57</v>
      </c>
      <c r="L37" s="54">
        <v>9149.6374999999989</v>
      </c>
      <c r="M37" s="54">
        <v>7613.9273989898984</v>
      </c>
      <c r="N37" s="54">
        <v>8446.9861111111113</v>
      </c>
      <c r="O37" s="54">
        <v>0</v>
      </c>
      <c r="P37" s="54">
        <v>0</v>
      </c>
      <c r="Q37" s="70">
        <v>8094.1512212643684</v>
      </c>
      <c r="R37" s="54">
        <v>0</v>
      </c>
      <c r="S37" s="55">
        <v>8094.1512212643684</v>
      </c>
      <c r="U37" s="48" t="s">
        <v>57</v>
      </c>
      <c r="V37" s="54">
        <v>9523.170454545454</v>
      </c>
      <c r="W37" s="54">
        <v>6868.4346405228753</v>
      </c>
      <c r="X37" s="54">
        <v>8585.367724867725</v>
      </c>
      <c r="Y37" s="54">
        <v>1250</v>
      </c>
      <c r="Z37" s="54">
        <v>0</v>
      </c>
      <c r="AA37" s="74">
        <v>7708.8818646232439</v>
      </c>
      <c r="AB37" s="54">
        <v>0</v>
      </c>
      <c r="AC37" s="55">
        <v>7708.8818646232439</v>
      </c>
      <c r="AE37" s="48" t="s">
        <v>57</v>
      </c>
      <c r="AF37" s="54">
        <v>7554.913043478261</v>
      </c>
      <c r="AG37" s="54">
        <v>8830.452651515152</v>
      </c>
      <c r="AH37" s="54">
        <v>7905.0461432506891</v>
      </c>
      <c r="AI37" s="54">
        <v>0</v>
      </c>
      <c r="AJ37" s="54">
        <v>0</v>
      </c>
      <c r="AK37" s="74">
        <v>7975.8098290598291</v>
      </c>
      <c r="AL37" s="54">
        <v>0</v>
      </c>
      <c r="AM37" s="55">
        <v>7975.8098290598291</v>
      </c>
      <c r="AO37" s="43" t="s">
        <v>57</v>
      </c>
      <c r="AP37" s="264">
        <v>5923.6415343915351</v>
      </c>
      <c r="AQ37" s="264">
        <v>11251.596405228758</v>
      </c>
      <c r="AR37" s="264">
        <v>9616.6550207039345</v>
      </c>
      <c r="AS37" s="264">
        <v>891.66666666666663</v>
      </c>
      <c r="AT37" s="264">
        <v>0</v>
      </c>
      <c r="AU37" s="268">
        <v>9255.0924866514106</v>
      </c>
      <c r="AV37" s="264">
        <v>0</v>
      </c>
      <c r="AW37" s="265">
        <v>9255.0924866514106</v>
      </c>
    </row>
    <row r="38" spans="1:49" s="9" customFormat="1" ht="12.75" x14ac:dyDescent="0.2">
      <c r="A38" s="48" t="s">
        <v>58</v>
      </c>
      <c r="B38" s="54">
        <v>6281.0489473684211</v>
      </c>
      <c r="C38" s="54">
        <v>7499.7314017976669</v>
      </c>
      <c r="D38" s="54">
        <v>7786.7309601267943</v>
      </c>
      <c r="E38" s="54">
        <v>0</v>
      </c>
      <c r="F38" s="54">
        <v>5079.958333333333</v>
      </c>
      <c r="G38" s="70">
        <v>7552.8170382896997</v>
      </c>
      <c r="H38" s="54">
        <v>9436.8949912126536</v>
      </c>
      <c r="I38" s="55">
        <v>7691.4953032429066</v>
      </c>
      <c r="K38" s="48" t="s">
        <v>58</v>
      </c>
      <c r="L38" s="54">
        <v>6205.8808016877638</v>
      </c>
      <c r="M38" s="54">
        <v>6602.9422418335089</v>
      </c>
      <c r="N38" s="54">
        <v>7774.2755392273057</v>
      </c>
      <c r="O38" s="54">
        <v>3380.1904761904766</v>
      </c>
      <c r="P38" s="54">
        <v>5933.4351851851852</v>
      </c>
      <c r="Q38" s="70">
        <v>7154.1074111019834</v>
      </c>
      <c r="R38" s="54">
        <v>9279.8849342481426</v>
      </c>
      <c r="S38" s="55">
        <v>7290.2374963386055</v>
      </c>
      <c r="U38" s="48" t="s">
        <v>58</v>
      </c>
      <c r="V38" s="54">
        <v>5748.8894064872329</v>
      </c>
      <c r="W38" s="54">
        <v>7233.7864344418958</v>
      </c>
      <c r="X38" s="54">
        <v>8273.2640230469424</v>
      </c>
      <c r="Y38" s="54">
        <v>3806.8541666666665</v>
      </c>
      <c r="Z38" s="54">
        <v>7192.7976190476193</v>
      </c>
      <c r="AA38" s="74">
        <v>7650.9610433178177</v>
      </c>
      <c r="AB38" s="54">
        <v>6984.670577905491</v>
      </c>
      <c r="AC38" s="55">
        <v>7573.6111883316653</v>
      </c>
      <c r="AE38" s="48" t="s">
        <v>58</v>
      </c>
      <c r="AF38" s="54">
        <v>6707.2793742017884</v>
      </c>
      <c r="AG38" s="54">
        <v>7265.9405686684595</v>
      </c>
      <c r="AH38" s="54">
        <v>8119.1623464129998</v>
      </c>
      <c r="AI38" s="54">
        <v>3109.734375</v>
      </c>
      <c r="AJ38" s="54">
        <v>5666.7482638888896</v>
      </c>
      <c r="AK38" s="74">
        <v>7653.3718665519782</v>
      </c>
      <c r="AL38" s="54">
        <v>7964.9967232074014</v>
      </c>
      <c r="AM38" s="55">
        <v>7696.2099629040813</v>
      </c>
      <c r="AO38" s="43" t="s">
        <v>58</v>
      </c>
      <c r="AP38" s="264">
        <v>7064.4110225763616</v>
      </c>
      <c r="AQ38" s="264">
        <v>7258.0647584246844</v>
      </c>
      <c r="AR38" s="264">
        <v>8132.1021674838512</v>
      </c>
      <c r="AS38" s="264">
        <v>3019.4583333333335</v>
      </c>
      <c r="AT38" s="264">
        <v>5253.7454545454548</v>
      </c>
      <c r="AU38" s="268">
        <v>7692.1741939453605</v>
      </c>
      <c r="AV38" s="264">
        <v>8441.5899296394018</v>
      </c>
      <c r="AW38" s="265">
        <v>7784.1622854366833</v>
      </c>
    </row>
    <row r="39" spans="1:49" s="9" customFormat="1" ht="12.75" x14ac:dyDescent="0.2">
      <c r="A39" s="48" t="s">
        <v>59</v>
      </c>
      <c r="B39" s="54">
        <v>7692.4145833333341</v>
      </c>
      <c r="C39" s="54">
        <v>13864.859752415459</v>
      </c>
      <c r="D39" s="54">
        <v>0</v>
      </c>
      <c r="E39" s="54">
        <v>0</v>
      </c>
      <c r="F39" s="54">
        <v>0</v>
      </c>
      <c r="G39" s="70">
        <v>13447.802646396396</v>
      </c>
      <c r="H39" s="54">
        <v>0</v>
      </c>
      <c r="I39" s="55">
        <v>13447.802646396396</v>
      </c>
      <c r="K39" s="48" t="s">
        <v>59</v>
      </c>
      <c r="L39" s="54">
        <v>7766.3265765765764</v>
      </c>
      <c r="M39" s="54">
        <v>11628.284907183212</v>
      </c>
      <c r="N39" s="54">
        <v>0</v>
      </c>
      <c r="O39" s="54">
        <v>0</v>
      </c>
      <c r="P39" s="54">
        <v>0</v>
      </c>
      <c r="Q39" s="70">
        <v>11310.746111111112</v>
      </c>
      <c r="R39" s="54">
        <v>0</v>
      </c>
      <c r="S39" s="55">
        <v>11310.746111111112</v>
      </c>
      <c r="U39" s="48" t="s">
        <v>59</v>
      </c>
      <c r="V39" s="54">
        <v>8273.6503831417631</v>
      </c>
      <c r="W39" s="54">
        <v>12708.114942528737</v>
      </c>
      <c r="X39" s="54">
        <v>12379.268750000001</v>
      </c>
      <c r="Y39" s="54">
        <v>0</v>
      </c>
      <c r="Z39" s="54">
        <v>0</v>
      </c>
      <c r="AA39" s="74">
        <v>12074.344510680576</v>
      </c>
      <c r="AB39" s="54">
        <v>0</v>
      </c>
      <c r="AC39" s="55">
        <v>12074.344510680576</v>
      </c>
      <c r="AE39" s="48" t="s">
        <v>59</v>
      </c>
      <c r="AF39" s="54">
        <v>5421.3035230352298</v>
      </c>
      <c r="AG39" s="54">
        <v>11948.08439201452</v>
      </c>
      <c r="AH39" s="54">
        <v>12855.004166666666</v>
      </c>
      <c r="AI39" s="54">
        <v>0</v>
      </c>
      <c r="AJ39" s="54">
        <v>0</v>
      </c>
      <c r="AK39" s="74">
        <v>11074.074727120067</v>
      </c>
      <c r="AL39" s="54">
        <v>0</v>
      </c>
      <c r="AM39" s="55">
        <v>11074.074727120067</v>
      </c>
      <c r="AO39" s="43" t="s">
        <v>59</v>
      </c>
      <c r="AP39" s="264">
        <v>6149.4661246612459</v>
      </c>
      <c r="AQ39" s="264">
        <v>11765.883606931144</v>
      </c>
      <c r="AR39" s="264">
        <v>12914.086538461539</v>
      </c>
      <c r="AS39" s="264">
        <v>0</v>
      </c>
      <c r="AT39" s="264">
        <v>6304.75</v>
      </c>
      <c r="AU39" s="268">
        <v>11022.426775956284</v>
      </c>
      <c r="AV39" s="264">
        <v>0</v>
      </c>
      <c r="AW39" s="265">
        <v>11022.426775956284</v>
      </c>
    </row>
    <row r="40" spans="1:49" s="9" customFormat="1" ht="12.75" x14ac:dyDescent="0.2">
      <c r="A40" s="48" t="s">
        <v>60</v>
      </c>
      <c r="B40" s="54">
        <v>5249.8321890063598</v>
      </c>
      <c r="C40" s="54">
        <v>5048.9305895374573</v>
      </c>
      <c r="D40" s="54">
        <v>6907.197370658505</v>
      </c>
      <c r="E40" s="54">
        <v>164.67393736017897</v>
      </c>
      <c r="F40" s="54">
        <v>580.19293621507643</v>
      </c>
      <c r="G40" s="70">
        <v>5232.9470413968493</v>
      </c>
      <c r="H40" s="54">
        <v>8342.3394669490772</v>
      </c>
      <c r="I40" s="55">
        <v>5951.8951864090277</v>
      </c>
      <c r="K40" s="48" t="s">
        <v>60</v>
      </c>
      <c r="L40" s="54">
        <v>5383.5121773015098</v>
      </c>
      <c r="M40" s="54">
        <v>5092.8342927712501</v>
      </c>
      <c r="N40" s="54">
        <v>6499.1069345194692</v>
      </c>
      <c r="O40" s="54">
        <v>9404.1632653061224</v>
      </c>
      <c r="P40" s="54">
        <v>5052.6305820105817</v>
      </c>
      <c r="Q40" s="70">
        <v>5460.6910488236981</v>
      </c>
      <c r="R40" s="54">
        <v>8465.9941529088046</v>
      </c>
      <c r="S40" s="55">
        <v>6065.1876052562911</v>
      </c>
      <c r="U40" s="48" t="s">
        <v>60</v>
      </c>
      <c r="V40" s="54">
        <v>5042.917524175552</v>
      </c>
      <c r="W40" s="54">
        <v>4902.6875844800461</v>
      </c>
      <c r="X40" s="54">
        <v>6640.442155349795</v>
      </c>
      <c r="Y40" s="54">
        <v>8349.4304029304021</v>
      </c>
      <c r="Z40" s="54">
        <v>4887.7822473404258</v>
      </c>
      <c r="AA40" s="74">
        <v>5309.4019342184029</v>
      </c>
      <c r="AB40" s="54">
        <v>7792.7331467570084</v>
      </c>
      <c r="AC40" s="55">
        <v>5753.3841216127248</v>
      </c>
      <c r="AE40" s="48" t="s">
        <v>60</v>
      </c>
      <c r="AF40" s="54">
        <v>4879.8953775203772</v>
      </c>
      <c r="AG40" s="54">
        <v>5069.7414411927111</v>
      </c>
      <c r="AH40" s="54">
        <v>6630.5336841421422</v>
      </c>
      <c r="AI40" s="54">
        <v>6642.0009578544059</v>
      </c>
      <c r="AJ40" s="54">
        <v>4746.7688227241615</v>
      </c>
      <c r="AK40" s="74">
        <v>5283.9393423644469</v>
      </c>
      <c r="AL40" s="54">
        <v>7708.6318720446652</v>
      </c>
      <c r="AM40" s="55">
        <v>5691.7488166417534</v>
      </c>
      <c r="AO40" s="43" t="s">
        <v>60</v>
      </c>
      <c r="AP40" s="264">
        <v>4797.2713075114252</v>
      </c>
      <c r="AQ40" s="264">
        <v>4972.0228682170546</v>
      </c>
      <c r="AR40" s="264">
        <v>6827.3339830650575</v>
      </c>
      <c r="AS40" s="264">
        <v>5901.0997267759558</v>
      </c>
      <c r="AT40" s="264">
        <v>4793.5533308841541</v>
      </c>
      <c r="AU40" s="268">
        <v>5199.7391583691706</v>
      </c>
      <c r="AV40" s="264">
        <v>7594.1880787037035</v>
      </c>
      <c r="AW40" s="265">
        <v>5609.4383731012558</v>
      </c>
    </row>
    <row r="41" spans="1:49" s="9" customFormat="1" ht="12.75" x14ac:dyDescent="0.2">
      <c r="A41" s="48" t="s">
        <v>61</v>
      </c>
      <c r="B41" s="54">
        <v>5560.131369200114</v>
      </c>
      <c r="C41" s="54">
        <v>6561.059034996535</v>
      </c>
      <c r="D41" s="54">
        <v>7994.7643589982026</v>
      </c>
      <c r="E41" s="54">
        <v>0</v>
      </c>
      <c r="F41" s="54">
        <v>4.4117110067814291</v>
      </c>
      <c r="G41" s="70">
        <v>7056.7238755634526</v>
      </c>
      <c r="H41" s="54">
        <v>9754.1745148305563</v>
      </c>
      <c r="I41" s="55">
        <v>8291.3099425205455</v>
      </c>
      <c r="K41" s="48" t="s">
        <v>61</v>
      </c>
      <c r="L41" s="54">
        <v>5876.0516156462581</v>
      </c>
      <c r="M41" s="54">
        <v>6562.5450555398666</v>
      </c>
      <c r="N41" s="54">
        <v>7669.4141899493725</v>
      </c>
      <c r="O41" s="54">
        <v>2440.75</v>
      </c>
      <c r="P41" s="54">
        <v>5299.7421524663678</v>
      </c>
      <c r="Q41" s="70">
        <v>7113.5630856149501</v>
      </c>
      <c r="R41" s="54">
        <v>10413.471485845197</v>
      </c>
      <c r="S41" s="55">
        <v>8398.1278678430008</v>
      </c>
      <c r="U41" s="48" t="s">
        <v>61</v>
      </c>
      <c r="V41" s="54">
        <v>5659.832572992701</v>
      </c>
      <c r="W41" s="54">
        <v>6632.536196980589</v>
      </c>
      <c r="X41" s="54">
        <v>8006.6071039903263</v>
      </c>
      <c r="Y41" s="54">
        <v>824.5</v>
      </c>
      <c r="Z41" s="54">
        <v>5349.6310096153848</v>
      </c>
      <c r="AA41" s="74">
        <v>7192.6177711554346</v>
      </c>
      <c r="AB41" s="54">
        <v>10124.155155020942</v>
      </c>
      <c r="AC41" s="55">
        <v>8468.1170022445931</v>
      </c>
      <c r="AE41" s="48" t="s">
        <v>61</v>
      </c>
      <c r="AF41" s="54">
        <v>5504.0947897049591</v>
      </c>
      <c r="AG41" s="54">
        <v>6462.5199705815794</v>
      </c>
      <c r="AH41" s="54">
        <v>7892.7224537613001</v>
      </c>
      <c r="AI41" s="54">
        <v>0</v>
      </c>
      <c r="AJ41" s="54">
        <v>4949.7078364565587</v>
      </c>
      <c r="AK41" s="74">
        <v>7024.5112199222031</v>
      </c>
      <c r="AL41" s="54">
        <v>9790.1696712464636</v>
      </c>
      <c r="AM41" s="55">
        <v>8134.1734082397006</v>
      </c>
      <c r="AO41" s="43" t="s">
        <v>61</v>
      </c>
      <c r="AP41" s="264">
        <v>5967.040600315956</v>
      </c>
      <c r="AQ41" s="264">
        <v>6227.6332437576975</v>
      </c>
      <c r="AR41" s="264">
        <v>8015.455191798942</v>
      </c>
      <c r="AS41" s="264">
        <v>0</v>
      </c>
      <c r="AT41" s="264">
        <v>5524.3979938271614</v>
      </c>
      <c r="AU41" s="268">
        <v>7109.0989399859091</v>
      </c>
      <c r="AV41" s="264">
        <v>10824.3014574708</v>
      </c>
      <c r="AW41" s="265">
        <v>8551.0040399487898</v>
      </c>
    </row>
    <row r="42" spans="1:49" s="9" customFormat="1" ht="12.75" x14ac:dyDescent="0.2">
      <c r="A42" s="48" t="s">
        <v>62</v>
      </c>
      <c r="B42" s="54">
        <v>4763.3605902151703</v>
      </c>
      <c r="C42" s="54">
        <v>5931.307519044829</v>
      </c>
      <c r="D42" s="54">
        <v>7826.6439043209875</v>
      </c>
      <c r="E42" s="54">
        <v>43.732575757575752</v>
      </c>
      <c r="F42" s="54">
        <v>156.11002671049928</v>
      </c>
      <c r="G42" s="70">
        <v>4817.2610958014075</v>
      </c>
      <c r="H42" s="54">
        <v>6517.0503205128198</v>
      </c>
      <c r="I42" s="55">
        <v>5747.6234326435906</v>
      </c>
      <c r="K42" s="48" t="s">
        <v>62</v>
      </c>
      <c r="L42" s="54">
        <v>4966.1815958487514</v>
      </c>
      <c r="M42" s="54">
        <v>6112.8214922173029</v>
      </c>
      <c r="N42" s="54">
        <v>7336.3957738284143</v>
      </c>
      <c r="O42" s="54">
        <v>7892.2490421455941</v>
      </c>
      <c r="P42" s="54">
        <v>5781.1812424416012</v>
      </c>
      <c r="Q42" s="70">
        <v>5875.4801883345708</v>
      </c>
      <c r="R42" s="54">
        <v>6937.9575856443726</v>
      </c>
      <c r="S42" s="55">
        <v>5919.6225614784189</v>
      </c>
      <c r="U42" s="48" t="s">
        <v>62</v>
      </c>
      <c r="V42" s="54">
        <v>4836.6814164073303</v>
      </c>
      <c r="W42" s="54">
        <v>5869.4416105943665</v>
      </c>
      <c r="X42" s="54">
        <v>7786.589573104201</v>
      </c>
      <c r="Y42" s="54">
        <v>7435.1054852320676</v>
      </c>
      <c r="Z42" s="54">
        <v>5811.238515228426</v>
      </c>
      <c r="AA42" s="74">
        <v>5730.0416786788019</v>
      </c>
      <c r="AB42" s="54">
        <v>6147.6753623188406</v>
      </c>
      <c r="AC42" s="55">
        <v>5754.2643027105323</v>
      </c>
      <c r="AE42" s="48" t="s">
        <v>62</v>
      </c>
      <c r="AF42" s="54">
        <v>4717.7856584995761</v>
      </c>
      <c r="AG42" s="54">
        <v>5747.1667441700256</v>
      </c>
      <c r="AH42" s="54">
        <v>7200.0194276094271</v>
      </c>
      <c r="AI42" s="54">
        <v>7004.9154228855723</v>
      </c>
      <c r="AJ42" s="54">
        <v>5945.7189201451911</v>
      </c>
      <c r="AK42" s="74">
        <v>5601.3915731640145</v>
      </c>
      <c r="AL42" s="54">
        <v>7850.7445184025055</v>
      </c>
      <c r="AM42" s="55">
        <v>5719.7395485696243</v>
      </c>
      <c r="AO42" s="43" t="s">
        <v>62</v>
      </c>
      <c r="AP42" s="264">
        <v>4676.5100683981445</v>
      </c>
      <c r="AQ42" s="264">
        <v>5711.4616731657998</v>
      </c>
      <c r="AR42" s="264">
        <v>8146.3883091993184</v>
      </c>
      <c r="AS42" s="264">
        <v>7244.6919642857138</v>
      </c>
      <c r="AT42" s="264">
        <v>5925.3551884650324</v>
      </c>
      <c r="AU42" s="268">
        <v>5675.1811970970084</v>
      </c>
      <c r="AV42" s="264">
        <v>5907.2693293885604</v>
      </c>
      <c r="AW42" s="265">
        <v>5692.0650567488847</v>
      </c>
    </row>
    <row r="43" spans="1:49" s="9" customFormat="1" ht="12.75" x14ac:dyDescent="0.2">
      <c r="A43" s="48" t="s">
        <v>63</v>
      </c>
      <c r="B43" s="54">
        <v>5244.1415250809059</v>
      </c>
      <c r="C43" s="54">
        <v>7140.0147920062782</v>
      </c>
      <c r="D43" s="54">
        <v>10610.495824053452</v>
      </c>
      <c r="E43" s="54">
        <v>0</v>
      </c>
      <c r="F43" s="54">
        <v>28.466450216450216</v>
      </c>
      <c r="G43" s="70">
        <v>6717.5551121602721</v>
      </c>
      <c r="H43" s="54">
        <v>14428.820020845176</v>
      </c>
      <c r="I43" s="55">
        <v>8039.6462347436491</v>
      </c>
      <c r="K43" s="48" t="s">
        <v>63</v>
      </c>
      <c r="L43" s="54">
        <v>5382.1529469164716</v>
      </c>
      <c r="M43" s="54">
        <v>7041.8554225935122</v>
      </c>
      <c r="N43" s="54">
        <v>10425.340944786758</v>
      </c>
      <c r="O43" s="54">
        <v>3201.78125</v>
      </c>
      <c r="P43" s="54">
        <v>6376.3074229691874</v>
      </c>
      <c r="Q43" s="70">
        <v>7159.3415836322574</v>
      </c>
      <c r="R43" s="54">
        <v>13821.03844463972</v>
      </c>
      <c r="S43" s="55">
        <v>8182.3509659717065</v>
      </c>
      <c r="U43" s="48" t="s">
        <v>63</v>
      </c>
      <c r="V43" s="54">
        <v>5093.093725019984</v>
      </c>
      <c r="W43" s="54">
        <v>6801.5653848885095</v>
      </c>
      <c r="X43" s="54">
        <v>10775.577744094986</v>
      </c>
      <c r="Y43" s="54">
        <v>3363.4375</v>
      </c>
      <c r="Z43" s="54">
        <v>6278.0077051926301</v>
      </c>
      <c r="AA43" s="74">
        <v>7024.2872849075693</v>
      </c>
      <c r="AB43" s="54">
        <v>13882.542151789565</v>
      </c>
      <c r="AC43" s="55">
        <v>7778.4026493598867</v>
      </c>
      <c r="AE43" s="48" t="s">
        <v>63</v>
      </c>
      <c r="AF43" s="54">
        <v>5010.2778487381947</v>
      </c>
      <c r="AG43" s="54">
        <v>7127.7072973732274</v>
      </c>
      <c r="AH43" s="54">
        <v>11097.951245704468</v>
      </c>
      <c r="AI43" s="54">
        <v>3621.7766666666666</v>
      </c>
      <c r="AJ43" s="54">
        <v>6269.5550417120057</v>
      </c>
      <c r="AK43" s="74">
        <v>7305.5466730279904</v>
      </c>
      <c r="AL43" s="54">
        <v>14034.79991749175</v>
      </c>
      <c r="AM43" s="55">
        <v>7961.131907124156</v>
      </c>
      <c r="AO43" s="43" t="s">
        <v>63</v>
      </c>
      <c r="AP43" s="264">
        <v>4890.8885020848084</v>
      </c>
      <c r="AQ43" s="264">
        <v>6836.9089740638437</v>
      </c>
      <c r="AR43" s="264">
        <v>10726.643217450579</v>
      </c>
      <c r="AS43" s="264">
        <v>1525.5138888888889</v>
      </c>
      <c r="AT43" s="264">
        <v>6124.3152978172402</v>
      </c>
      <c r="AU43" s="268">
        <v>6886.4519399983246</v>
      </c>
      <c r="AV43" s="264">
        <v>13477.241549661987</v>
      </c>
      <c r="AW43" s="265">
        <v>7525.830848782949</v>
      </c>
    </row>
    <row r="44" spans="1:49" s="9" customFormat="1" ht="12.75" x14ac:dyDescent="0.2">
      <c r="A44" s="48" t="s">
        <v>64</v>
      </c>
      <c r="B44" s="54">
        <v>6204.8176493520959</v>
      </c>
      <c r="C44" s="54">
        <v>7023.6911241037487</v>
      </c>
      <c r="D44" s="54">
        <v>9997.6972239454099</v>
      </c>
      <c r="E44" s="54">
        <v>2216.3227699530516</v>
      </c>
      <c r="F44" s="54">
        <v>578.84075708935256</v>
      </c>
      <c r="G44" s="70">
        <v>7240.866109818402</v>
      </c>
      <c r="H44" s="54">
        <v>8872.9396313790876</v>
      </c>
      <c r="I44" s="55">
        <v>7607.7781512157771</v>
      </c>
      <c r="K44" s="48" t="s">
        <v>64</v>
      </c>
      <c r="L44" s="54">
        <v>6177.27564868025</v>
      </c>
      <c r="M44" s="54">
        <v>7071.0830027315305</v>
      </c>
      <c r="N44" s="54">
        <v>10100.662705667275</v>
      </c>
      <c r="O44" s="54">
        <v>5504.7861635220133</v>
      </c>
      <c r="P44" s="54">
        <v>5508.289225941422</v>
      </c>
      <c r="Q44" s="70">
        <v>7319.997006683906</v>
      </c>
      <c r="R44" s="54">
        <v>9081.0659330488488</v>
      </c>
      <c r="S44" s="55">
        <v>7651.1823520143053</v>
      </c>
      <c r="U44" s="48" t="s">
        <v>64</v>
      </c>
      <c r="V44" s="54">
        <v>6123.2610091978831</v>
      </c>
      <c r="W44" s="54">
        <v>7285.3363122076735</v>
      </c>
      <c r="X44" s="54">
        <v>10291.017665648747</v>
      </c>
      <c r="Y44" s="54">
        <v>5377.7373737373737</v>
      </c>
      <c r="Z44" s="54">
        <v>5384.6155077767608</v>
      </c>
      <c r="AA44" s="74">
        <v>7428.976499042702</v>
      </c>
      <c r="AB44" s="54">
        <v>9146.9160552294561</v>
      </c>
      <c r="AC44" s="55">
        <v>7735.8215932377052</v>
      </c>
      <c r="AE44" s="48" t="s">
        <v>64</v>
      </c>
      <c r="AF44" s="54">
        <v>6109.0571681844349</v>
      </c>
      <c r="AG44" s="54">
        <v>7023.4877677946461</v>
      </c>
      <c r="AH44" s="54">
        <v>10608.693265099822</v>
      </c>
      <c r="AI44" s="54">
        <v>5529.1727150537636</v>
      </c>
      <c r="AJ44" s="54">
        <v>5457.4000956022946</v>
      </c>
      <c r="AK44" s="74">
        <v>7406.6324580270839</v>
      </c>
      <c r="AL44" s="54">
        <v>9313.960195630445</v>
      </c>
      <c r="AM44" s="55">
        <v>7723.8635741994221</v>
      </c>
      <c r="AO44" s="43" t="s">
        <v>64</v>
      </c>
      <c r="AP44" s="264">
        <v>6132.5558163307878</v>
      </c>
      <c r="AQ44" s="264">
        <v>7603.0074396175087</v>
      </c>
      <c r="AR44" s="264">
        <v>10511.011494043278</v>
      </c>
      <c r="AS44" s="264">
        <v>3992.9953703703704</v>
      </c>
      <c r="AT44" s="264">
        <v>5587.6696969696968</v>
      </c>
      <c r="AU44" s="268">
        <v>7646.7933340233658</v>
      </c>
      <c r="AV44" s="264">
        <v>8773.5191729508606</v>
      </c>
      <c r="AW44" s="265">
        <v>7846.4670149579651</v>
      </c>
    </row>
    <row r="45" spans="1:49" s="9" customFormat="1" ht="12.75" x14ac:dyDescent="0.2">
      <c r="A45" s="48" t="s">
        <v>65</v>
      </c>
      <c r="B45" s="54">
        <v>4588.5909888130454</v>
      </c>
      <c r="C45" s="54">
        <v>5349.8121922840219</v>
      </c>
      <c r="D45" s="54">
        <v>5845.6068224102746</v>
      </c>
      <c r="E45" s="54">
        <v>99.823015873015876</v>
      </c>
      <c r="F45" s="54">
        <v>194.96769508057676</v>
      </c>
      <c r="G45" s="70">
        <v>4415.1182837072556</v>
      </c>
      <c r="H45" s="54">
        <v>6568.3100263533279</v>
      </c>
      <c r="I45" s="55">
        <v>5801.1816501883231</v>
      </c>
      <c r="K45" s="48" t="s">
        <v>65</v>
      </c>
      <c r="L45" s="54">
        <v>4713.4683715012725</v>
      </c>
      <c r="M45" s="54">
        <v>5410.3455156305345</v>
      </c>
      <c r="N45" s="54">
        <v>6155.3091545012167</v>
      </c>
      <c r="O45" s="54">
        <v>5302.0784465020579</v>
      </c>
      <c r="P45" s="54">
        <v>4936.3401383461351</v>
      </c>
      <c r="Q45" s="70">
        <v>5323.6800835987542</v>
      </c>
      <c r="R45" s="54">
        <v>6584.8967768481134</v>
      </c>
      <c r="S45" s="55">
        <v>5909.4449483938261</v>
      </c>
      <c r="U45" s="48" t="s">
        <v>65</v>
      </c>
      <c r="V45" s="54">
        <v>4599.8578157881857</v>
      </c>
      <c r="W45" s="54">
        <v>5590.0575024002201</v>
      </c>
      <c r="X45" s="54">
        <v>5962.1274634842548</v>
      </c>
      <c r="Y45" s="54">
        <v>5255.0502103049421</v>
      </c>
      <c r="Z45" s="54">
        <v>5114.289574222088</v>
      </c>
      <c r="AA45" s="74">
        <v>5315.494806231799</v>
      </c>
      <c r="AB45" s="54">
        <v>6653.9549756800288</v>
      </c>
      <c r="AC45" s="55">
        <v>5946.8471242383976</v>
      </c>
      <c r="AE45" s="48" t="s">
        <v>65</v>
      </c>
      <c r="AF45" s="54">
        <v>4594.4910280373833</v>
      </c>
      <c r="AG45" s="54">
        <v>5642.6980826060862</v>
      </c>
      <c r="AH45" s="54">
        <v>6129.43178056132</v>
      </c>
      <c r="AI45" s="54">
        <v>4991.5934579439254</v>
      </c>
      <c r="AJ45" s="54">
        <v>4926.7440964954649</v>
      </c>
      <c r="AK45" s="74">
        <v>5389.577002808147</v>
      </c>
      <c r="AL45" s="54">
        <v>6948.0517502471994</v>
      </c>
      <c r="AM45" s="55">
        <v>6125.6275197646619</v>
      </c>
      <c r="AO45" s="43" t="s">
        <v>65</v>
      </c>
      <c r="AP45" s="264">
        <v>4557.0717759152367</v>
      </c>
      <c r="AQ45" s="264">
        <v>5509.8869429624474</v>
      </c>
      <c r="AR45" s="264">
        <v>6227.6383071213531</v>
      </c>
      <c r="AS45" s="264">
        <v>5153.9289434523807</v>
      </c>
      <c r="AT45" s="264">
        <v>5072.8148705410322</v>
      </c>
      <c r="AU45" s="268">
        <v>5390.81264073695</v>
      </c>
      <c r="AV45" s="264">
        <v>6734.292382207911</v>
      </c>
      <c r="AW45" s="265">
        <v>6053.9877758965558</v>
      </c>
    </row>
    <row r="46" spans="1:49" s="9" customFormat="1" ht="12.75" x14ac:dyDescent="0.2">
      <c r="A46" s="48" t="s">
        <v>66</v>
      </c>
      <c r="B46" s="54">
        <v>4635.8665460617867</v>
      </c>
      <c r="C46" s="54">
        <v>5244.5098004694837</v>
      </c>
      <c r="D46" s="54">
        <v>7803.0516562427611</v>
      </c>
      <c r="E46" s="54">
        <v>923.7619047619047</v>
      </c>
      <c r="F46" s="54">
        <v>54.82982749026155</v>
      </c>
      <c r="G46" s="70">
        <v>5084.0763189879481</v>
      </c>
      <c r="H46" s="54">
        <v>9583.9474330533976</v>
      </c>
      <c r="I46" s="55">
        <v>6800.0256435118745</v>
      </c>
      <c r="K46" s="48" t="s">
        <v>66</v>
      </c>
      <c r="L46" s="54">
        <v>4788.6695369307308</v>
      </c>
      <c r="M46" s="54">
        <v>5570.8021737667405</v>
      </c>
      <c r="N46" s="54">
        <v>7319.5897848725681</v>
      </c>
      <c r="O46" s="54">
        <v>4856.1934523809523</v>
      </c>
      <c r="P46" s="54">
        <v>5633.8013950073428</v>
      </c>
      <c r="Q46" s="70">
        <v>6110.2617778012427</v>
      </c>
      <c r="R46" s="54">
        <v>9497.0851343050199</v>
      </c>
      <c r="S46" s="55">
        <v>6921.8213368125253</v>
      </c>
      <c r="U46" s="48" t="s">
        <v>66</v>
      </c>
      <c r="V46" s="54">
        <v>4626.6270008424599</v>
      </c>
      <c r="W46" s="54">
        <v>5789.9538833299302</v>
      </c>
      <c r="X46" s="54">
        <v>7407.4402525487758</v>
      </c>
      <c r="Y46" s="54">
        <v>4381.8972222222228</v>
      </c>
      <c r="Z46" s="54">
        <v>5733.3685215946853</v>
      </c>
      <c r="AA46" s="74">
        <v>6127.9358799264164</v>
      </c>
      <c r="AB46" s="54">
        <v>8964.4121420206538</v>
      </c>
      <c r="AC46" s="55">
        <v>6861.8730872002534</v>
      </c>
      <c r="AE46" s="48" t="s">
        <v>66</v>
      </c>
      <c r="AF46" s="54">
        <v>4558.3554849527845</v>
      </c>
      <c r="AG46" s="54">
        <v>5368.8332106715734</v>
      </c>
      <c r="AH46" s="54">
        <v>7566.0073607932873</v>
      </c>
      <c r="AI46" s="54">
        <v>4457.3972222222228</v>
      </c>
      <c r="AJ46" s="54">
        <v>5903.1156992813703</v>
      </c>
      <c r="AK46" s="74">
        <v>6055.885135374584</v>
      </c>
      <c r="AL46" s="54">
        <v>9084.0437388627888</v>
      </c>
      <c r="AM46" s="55">
        <v>6804.0469548395704</v>
      </c>
      <c r="AO46" s="43" t="s">
        <v>66</v>
      </c>
      <c r="AP46" s="264">
        <v>4510.1392601875059</v>
      </c>
      <c r="AQ46" s="264">
        <v>5225.4283509700172</v>
      </c>
      <c r="AR46" s="264">
        <v>7976.6193660903855</v>
      </c>
      <c r="AS46" s="264">
        <v>5099.231884057971</v>
      </c>
      <c r="AT46" s="264">
        <v>5823.1373756650473</v>
      </c>
      <c r="AU46" s="268">
        <v>6016.4304238963732</v>
      </c>
      <c r="AV46" s="264">
        <v>8591.2634239389608</v>
      </c>
      <c r="AW46" s="265">
        <v>6735.5195872787563</v>
      </c>
    </row>
    <row r="47" spans="1:49" s="9" customFormat="1" ht="12.75" x14ac:dyDescent="0.2">
      <c r="A47" s="48" t="s">
        <v>67</v>
      </c>
      <c r="B47" s="54">
        <v>6317.0706300813008</v>
      </c>
      <c r="C47" s="54">
        <v>9836.6298780487796</v>
      </c>
      <c r="D47" s="54">
        <v>5329.9211711711714</v>
      </c>
      <c r="E47" s="54">
        <v>0</v>
      </c>
      <c r="F47" s="54">
        <v>598.0801587301587</v>
      </c>
      <c r="G47" s="70">
        <v>6949.6944721944719</v>
      </c>
      <c r="H47" s="54">
        <v>51285.067307692312</v>
      </c>
      <c r="I47" s="55">
        <v>18609.659011700274</v>
      </c>
      <c r="K47" s="48" t="s">
        <v>67</v>
      </c>
      <c r="L47" s="54">
        <v>7016.0431415929206</v>
      </c>
      <c r="M47" s="54">
        <v>12089.968042071197</v>
      </c>
      <c r="N47" s="54">
        <v>6222.0096899224809</v>
      </c>
      <c r="O47" s="54">
        <v>7338.4444444444443</v>
      </c>
      <c r="P47" s="54">
        <v>6178.7319587628872</v>
      </c>
      <c r="Q47" s="70">
        <v>9063.6039847161574</v>
      </c>
      <c r="R47" s="54">
        <v>13724.996667948224</v>
      </c>
      <c r="S47" s="55">
        <v>12510.94045588096</v>
      </c>
      <c r="U47" s="48" t="s">
        <v>67</v>
      </c>
      <c r="V47" s="54">
        <v>6579.1510238907858</v>
      </c>
      <c r="W47" s="54">
        <v>12573.40976331361</v>
      </c>
      <c r="X47" s="54">
        <v>10880.926791277258</v>
      </c>
      <c r="Y47" s="54">
        <v>7094.9814814814818</v>
      </c>
      <c r="Z47" s="54">
        <v>5524.720052083333</v>
      </c>
      <c r="AA47" s="74">
        <v>9447.0886795655115</v>
      </c>
      <c r="AB47" s="54">
        <v>15792.200992907803</v>
      </c>
      <c r="AC47" s="55">
        <v>13922.182898159263</v>
      </c>
      <c r="AE47" s="48" t="s">
        <v>67</v>
      </c>
      <c r="AF47" s="54">
        <v>6394.6664004259846</v>
      </c>
      <c r="AG47" s="54">
        <v>11418.763698630137</v>
      </c>
      <c r="AH47" s="54">
        <v>10961.539874551971</v>
      </c>
      <c r="AI47" s="54">
        <v>6388.46875</v>
      </c>
      <c r="AJ47" s="54">
        <v>5624.0005050505051</v>
      </c>
      <c r="AK47" s="74">
        <v>8859.4923657987783</v>
      </c>
      <c r="AL47" s="54">
        <v>12001.051969599657</v>
      </c>
      <c r="AM47" s="55">
        <v>11216.229683610376</v>
      </c>
      <c r="AO47" s="43" t="s">
        <v>67</v>
      </c>
      <c r="AP47" s="264">
        <v>6039.372611464968</v>
      </c>
      <c r="AQ47" s="264">
        <v>13024.80135301353</v>
      </c>
      <c r="AR47" s="264">
        <v>10092.823664825046</v>
      </c>
      <c r="AS47" s="264">
        <v>5484.5</v>
      </c>
      <c r="AT47" s="264">
        <v>5468.5038860103632</v>
      </c>
      <c r="AU47" s="268">
        <v>8633.9535123966944</v>
      </c>
      <c r="AV47" s="264">
        <v>22598.254984828785</v>
      </c>
      <c r="AW47" s="265">
        <v>14816.191757819995</v>
      </c>
    </row>
    <row r="48" spans="1:49" s="9" customFormat="1" ht="12.75" x14ac:dyDescent="0.2">
      <c r="A48" s="48" t="s">
        <v>68</v>
      </c>
      <c r="B48" s="54">
        <v>8882.7690972222226</v>
      </c>
      <c r="C48" s="54">
        <v>5128.622395833333</v>
      </c>
      <c r="D48" s="54">
        <v>15852.635964912281</v>
      </c>
      <c r="E48" s="54">
        <v>0</v>
      </c>
      <c r="F48" s="54">
        <v>5341.333333333333</v>
      </c>
      <c r="G48" s="70">
        <v>8959.1286764705892</v>
      </c>
      <c r="H48" s="54">
        <v>18460.460309507904</v>
      </c>
      <c r="I48" s="55">
        <v>17324.751224769741</v>
      </c>
      <c r="K48" s="48" t="s">
        <v>68</v>
      </c>
      <c r="L48" s="54">
        <v>9125.7371794871797</v>
      </c>
      <c r="M48" s="54">
        <v>0</v>
      </c>
      <c r="N48" s="54">
        <v>13301.547435897437</v>
      </c>
      <c r="O48" s="54">
        <v>0</v>
      </c>
      <c r="P48" s="54">
        <v>9477.9166666666661</v>
      </c>
      <c r="Q48" s="70">
        <v>11428.956214689266</v>
      </c>
      <c r="R48" s="54">
        <v>19303.889668537824</v>
      </c>
      <c r="S48" s="55">
        <v>18623.126190476189</v>
      </c>
      <c r="U48" s="48" t="s">
        <v>68</v>
      </c>
      <c r="V48" s="54">
        <v>10402.494897959185</v>
      </c>
      <c r="W48" s="54">
        <v>0</v>
      </c>
      <c r="X48" s="54">
        <v>22856.930232558138</v>
      </c>
      <c r="Y48" s="54">
        <v>0</v>
      </c>
      <c r="Z48" s="54">
        <v>0</v>
      </c>
      <c r="AA48" s="74">
        <v>20095.539592760182</v>
      </c>
      <c r="AB48" s="54">
        <v>17904.261296812132</v>
      </c>
      <c r="AC48" s="55">
        <v>18277.352593733947</v>
      </c>
      <c r="AE48" s="48" t="s">
        <v>68</v>
      </c>
      <c r="AF48" s="54">
        <v>10077.922131147541</v>
      </c>
      <c r="AG48" s="54">
        <v>8369.061111111112</v>
      </c>
      <c r="AH48" s="54">
        <v>13889.481481481482</v>
      </c>
      <c r="AI48" s="54">
        <v>0</v>
      </c>
      <c r="AJ48" s="54">
        <v>5476.1944444444443</v>
      </c>
      <c r="AK48" s="74">
        <v>12068.351604278076</v>
      </c>
      <c r="AL48" s="54">
        <v>18695.97447868036</v>
      </c>
      <c r="AM48" s="55">
        <v>17710.787294647587</v>
      </c>
      <c r="AO48" s="43" t="s">
        <v>68</v>
      </c>
      <c r="AP48" s="264">
        <v>8804.6545454545449</v>
      </c>
      <c r="AQ48" s="264">
        <v>11198.988683127573</v>
      </c>
      <c r="AR48" s="264">
        <v>0</v>
      </c>
      <c r="AS48" s="264">
        <v>0</v>
      </c>
      <c r="AT48" s="264">
        <v>4369.9761904761899</v>
      </c>
      <c r="AU48" s="268">
        <v>11267.405594405594</v>
      </c>
      <c r="AV48" s="264">
        <v>20162.406421426265</v>
      </c>
      <c r="AW48" s="265">
        <v>19080.786422902496</v>
      </c>
    </row>
    <row r="49" spans="1:49" s="9" customFormat="1" ht="12.75" x14ac:dyDescent="0.2">
      <c r="A49" s="48" t="s">
        <v>69</v>
      </c>
      <c r="B49" s="54">
        <v>6931.5293261696888</v>
      </c>
      <c r="C49" s="54">
        <v>7722.1660237056922</v>
      </c>
      <c r="D49" s="54">
        <v>9157.3947790612383</v>
      </c>
      <c r="E49" s="54">
        <v>0</v>
      </c>
      <c r="F49" s="54">
        <v>0</v>
      </c>
      <c r="G49" s="70">
        <v>7975.7165170556555</v>
      </c>
      <c r="H49" s="54">
        <v>11114.373316034165</v>
      </c>
      <c r="I49" s="55">
        <v>10063.01580072921</v>
      </c>
      <c r="K49" s="48" t="s">
        <v>69</v>
      </c>
      <c r="L49" s="54">
        <v>7122.7797572435402</v>
      </c>
      <c r="M49" s="54">
        <v>8676.4320033091517</v>
      </c>
      <c r="N49" s="54">
        <v>9457.0922540623633</v>
      </c>
      <c r="O49" s="54">
        <v>4910.5</v>
      </c>
      <c r="P49" s="54">
        <v>6113.4375</v>
      </c>
      <c r="Q49" s="70">
        <v>8713.0282512174163</v>
      </c>
      <c r="R49" s="54">
        <v>11200.70632842335</v>
      </c>
      <c r="S49" s="55">
        <v>10420.324051609232</v>
      </c>
      <c r="U49" s="48" t="s">
        <v>69</v>
      </c>
      <c r="V49" s="54">
        <v>6772.1627978383694</v>
      </c>
      <c r="W49" s="54">
        <v>8252.385812857623</v>
      </c>
      <c r="X49" s="54">
        <v>9727.6768585131886</v>
      </c>
      <c r="Y49" s="54">
        <v>3051.8333333333335</v>
      </c>
      <c r="Z49" s="54">
        <v>5533.1884765625</v>
      </c>
      <c r="AA49" s="74">
        <v>8416.5521496448</v>
      </c>
      <c r="AB49" s="54">
        <v>11444.118445407554</v>
      </c>
      <c r="AC49" s="55">
        <v>10449.384027493596</v>
      </c>
      <c r="AE49" s="48" t="s">
        <v>69</v>
      </c>
      <c r="AF49" s="54">
        <v>6810.150508996212</v>
      </c>
      <c r="AG49" s="54">
        <v>8283.2751950947604</v>
      </c>
      <c r="AH49" s="54">
        <v>10323.75869689193</v>
      </c>
      <c r="AI49" s="54">
        <v>4206.5</v>
      </c>
      <c r="AJ49" s="54">
        <v>5780.6704260651632</v>
      </c>
      <c r="AK49" s="74">
        <v>8626.7348253275104</v>
      </c>
      <c r="AL49" s="54">
        <v>11871.775646673444</v>
      </c>
      <c r="AM49" s="55">
        <v>10840.86556840077</v>
      </c>
      <c r="AO49" s="43" t="s">
        <v>69</v>
      </c>
      <c r="AP49" s="264">
        <v>6604.7269784172668</v>
      </c>
      <c r="AQ49" s="264">
        <v>8279.1032503234146</v>
      </c>
      <c r="AR49" s="264">
        <v>10598.416736111112</v>
      </c>
      <c r="AS49" s="264">
        <v>2391.6666666666665</v>
      </c>
      <c r="AT49" s="264">
        <v>5909.4137681159418</v>
      </c>
      <c r="AU49" s="268">
        <v>8702.1623559112122</v>
      </c>
      <c r="AV49" s="264">
        <v>12044.080118212523</v>
      </c>
      <c r="AW49" s="265">
        <v>10864.599560385986</v>
      </c>
    </row>
    <row r="50" spans="1:49" s="9" customFormat="1" ht="12.75" x14ac:dyDescent="0.2">
      <c r="A50" s="48" t="s">
        <v>70</v>
      </c>
      <c r="B50" s="54">
        <v>4937.4296296296297</v>
      </c>
      <c r="C50" s="54">
        <v>6380.0048449612405</v>
      </c>
      <c r="D50" s="54">
        <v>14429.190393518518</v>
      </c>
      <c r="E50" s="54">
        <v>0</v>
      </c>
      <c r="F50" s="54">
        <v>0</v>
      </c>
      <c r="G50" s="70">
        <v>9410.9379039704527</v>
      </c>
      <c r="H50" s="54">
        <v>9783.6332887700537</v>
      </c>
      <c r="I50" s="55">
        <v>9772.0157225916009</v>
      </c>
      <c r="K50" s="48" t="s">
        <v>70</v>
      </c>
      <c r="L50" s="54">
        <v>5628.3103448275861</v>
      </c>
      <c r="M50" s="54">
        <v>6060.1928030303025</v>
      </c>
      <c r="N50" s="54">
        <v>14393.421633554084</v>
      </c>
      <c r="O50" s="54">
        <v>2193.1666666666665</v>
      </c>
      <c r="P50" s="54">
        <v>0</v>
      </c>
      <c r="Q50" s="70">
        <v>8919.2656976744183</v>
      </c>
      <c r="R50" s="54">
        <v>9280.6971237194648</v>
      </c>
      <c r="S50" s="55">
        <v>9266.5748599121616</v>
      </c>
      <c r="U50" s="48" t="s">
        <v>70</v>
      </c>
      <c r="V50" s="54">
        <v>5191.6305970149251</v>
      </c>
      <c r="W50" s="54">
        <v>5871.8401398086826</v>
      </c>
      <c r="X50" s="54">
        <v>13834.577850877193</v>
      </c>
      <c r="Y50" s="54">
        <v>6063.25</v>
      </c>
      <c r="Z50" s="54">
        <v>0</v>
      </c>
      <c r="AA50" s="74">
        <v>7602.8260277365034</v>
      </c>
      <c r="AB50" s="54">
        <v>9077.3451721408783</v>
      </c>
      <c r="AC50" s="55">
        <v>8985.2988513743312</v>
      </c>
      <c r="AE50" s="48" t="s">
        <v>70</v>
      </c>
      <c r="AF50" s="54">
        <v>6192.8223039215691</v>
      </c>
      <c r="AG50" s="54">
        <v>4875.9466568338248</v>
      </c>
      <c r="AH50" s="54">
        <v>13955.440329218107</v>
      </c>
      <c r="AI50" s="54">
        <v>1731.5</v>
      </c>
      <c r="AJ50" s="54">
        <v>4832.6481481481487</v>
      </c>
      <c r="AK50" s="74">
        <v>6566.6397352194408</v>
      </c>
      <c r="AL50" s="54">
        <v>9066.3329863176677</v>
      </c>
      <c r="AM50" s="55">
        <v>8857.5898606693936</v>
      </c>
      <c r="AO50" s="43" t="s">
        <v>70</v>
      </c>
      <c r="AP50" s="264">
        <v>6913.6188271604942</v>
      </c>
      <c r="AQ50" s="264">
        <v>5241.8990112994352</v>
      </c>
      <c r="AR50" s="264">
        <v>7443.6679824561406</v>
      </c>
      <c r="AS50" s="264">
        <v>318.25</v>
      </c>
      <c r="AT50" s="264">
        <v>0</v>
      </c>
      <c r="AU50" s="268">
        <v>6681.7948319796151</v>
      </c>
      <c r="AV50" s="264">
        <v>8877.811505964215</v>
      </c>
      <c r="AW50" s="265">
        <v>8499.6116459584737</v>
      </c>
    </row>
    <row r="51" spans="1:49" s="9" customFormat="1" ht="12.75" x14ac:dyDescent="0.2">
      <c r="A51" s="48" t="s">
        <v>71</v>
      </c>
      <c r="B51" s="54">
        <v>5937.965183058147</v>
      </c>
      <c r="C51" s="54">
        <v>6612.6338648355058</v>
      </c>
      <c r="D51" s="54">
        <v>8025.3927864462048</v>
      </c>
      <c r="E51" s="54">
        <v>0</v>
      </c>
      <c r="F51" s="54">
        <v>72.555605247465721</v>
      </c>
      <c r="G51" s="70">
        <v>6683.2474483878459</v>
      </c>
      <c r="H51" s="54">
        <v>8238.1094353556018</v>
      </c>
      <c r="I51" s="55">
        <v>7444.1233646782603</v>
      </c>
      <c r="K51" s="48" t="s">
        <v>71</v>
      </c>
      <c r="L51" s="54">
        <v>5635.7989101541725</v>
      </c>
      <c r="M51" s="54">
        <v>6680.9242473821987</v>
      </c>
      <c r="N51" s="54">
        <v>8245.8194645759213</v>
      </c>
      <c r="O51" s="54">
        <v>2298.6078431372548</v>
      </c>
      <c r="P51" s="54">
        <v>4779.411375661376</v>
      </c>
      <c r="Q51" s="70">
        <v>7376.0870903853074</v>
      </c>
      <c r="R51" s="54">
        <v>8445.7737795671874</v>
      </c>
      <c r="S51" s="55">
        <v>7870.2477719223461</v>
      </c>
      <c r="U51" s="48" t="s">
        <v>71</v>
      </c>
      <c r="V51" s="54">
        <v>5680.7420689655164</v>
      </c>
      <c r="W51" s="54">
        <v>7142.6424688858897</v>
      </c>
      <c r="X51" s="54">
        <v>8632.6782847230625</v>
      </c>
      <c r="Y51" s="54">
        <v>2858.3717948717949</v>
      </c>
      <c r="Z51" s="54">
        <v>5060.5585748792273</v>
      </c>
      <c r="AA51" s="74">
        <v>7748.7162301237249</v>
      </c>
      <c r="AB51" s="54">
        <v>8587.9331111111114</v>
      </c>
      <c r="AC51" s="55">
        <v>8105.0524623874226</v>
      </c>
      <c r="AE51" s="48" t="s">
        <v>71</v>
      </c>
      <c r="AF51" s="54">
        <v>5527.1596205059914</v>
      </c>
      <c r="AG51" s="54">
        <v>6840.6965892643639</v>
      </c>
      <c r="AH51" s="54">
        <v>8705.4858529902322</v>
      </c>
      <c r="AI51" s="54">
        <v>2647.2833333333333</v>
      </c>
      <c r="AJ51" s="54">
        <v>5199.583786231884</v>
      </c>
      <c r="AK51" s="74">
        <v>7645.6662067871866</v>
      </c>
      <c r="AL51" s="54">
        <v>8763.993868683121</v>
      </c>
      <c r="AM51" s="55">
        <v>8099.7722061058157</v>
      </c>
      <c r="AO51" s="43" t="s">
        <v>71</v>
      </c>
      <c r="AP51" s="264">
        <v>5060.6300481272237</v>
      </c>
      <c r="AQ51" s="264">
        <v>7064.925249426783</v>
      </c>
      <c r="AR51" s="264">
        <v>9076.4295807420567</v>
      </c>
      <c r="AS51" s="264">
        <v>3166.0946969696965</v>
      </c>
      <c r="AT51" s="264">
        <v>5500.4029642058167</v>
      </c>
      <c r="AU51" s="268">
        <v>7817.2409011571535</v>
      </c>
      <c r="AV51" s="264">
        <v>9166.2674472448234</v>
      </c>
      <c r="AW51" s="265">
        <v>8349.4164807348552</v>
      </c>
    </row>
    <row r="52" spans="1:49" s="9" customFormat="1" ht="12.75" x14ac:dyDescent="0.2">
      <c r="A52" s="48" t="s">
        <v>72</v>
      </c>
      <c r="B52" s="54">
        <v>3844.3964587176474</v>
      </c>
      <c r="C52" s="54">
        <v>4972.5129961124667</v>
      </c>
      <c r="D52" s="54">
        <v>7162.8513994910936</v>
      </c>
      <c r="E52" s="54">
        <v>0</v>
      </c>
      <c r="F52" s="54">
        <v>82.384210526315783</v>
      </c>
      <c r="G52" s="70">
        <v>3709.9616161906401</v>
      </c>
      <c r="H52" s="54">
        <v>0</v>
      </c>
      <c r="I52" s="55">
        <v>4635.6202373426813</v>
      </c>
      <c r="K52" s="48" t="s">
        <v>72</v>
      </c>
      <c r="L52" s="54">
        <v>3917.9163209999447</v>
      </c>
      <c r="M52" s="54">
        <v>5069.2275204007847</v>
      </c>
      <c r="N52" s="54">
        <v>5976.0002682403428</v>
      </c>
      <c r="O52" s="54">
        <v>3180.0320512820513</v>
      </c>
      <c r="P52" s="54">
        <v>5004.6670016077169</v>
      </c>
      <c r="Q52" s="70">
        <v>4691.7213100487352</v>
      </c>
      <c r="R52" s="54">
        <v>7535.0518333333339</v>
      </c>
      <c r="S52" s="55">
        <v>4771.8783500601412</v>
      </c>
      <c r="U52" s="48" t="s">
        <v>72</v>
      </c>
      <c r="V52" s="54">
        <v>3848.997495644599</v>
      </c>
      <c r="W52" s="54">
        <v>4771.342829606785</v>
      </c>
      <c r="X52" s="54">
        <v>6307.0407598319971</v>
      </c>
      <c r="Y52" s="54">
        <v>3164.8567961165049</v>
      </c>
      <c r="Z52" s="54">
        <v>4753.8301385230707</v>
      </c>
      <c r="AA52" s="74">
        <v>4476.5235515403956</v>
      </c>
      <c r="AB52" s="54">
        <v>7539.4689633767848</v>
      </c>
      <c r="AC52" s="55">
        <v>4566.3886931104189</v>
      </c>
      <c r="AE52" s="48" t="s">
        <v>72</v>
      </c>
      <c r="AF52" s="54">
        <v>3821.7274387238431</v>
      </c>
      <c r="AG52" s="54">
        <v>4809.7567975447673</v>
      </c>
      <c r="AH52" s="54">
        <v>6317.4733488475176</v>
      </c>
      <c r="AI52" s="54">
        <v>2875.5020080321283</v>
      </c>
      <c r="AJ52" s="54">
        <v>4820.0532088562386</v>
      </c>
      <c r="AK52" s="74">
        <v>4526.3455648211684</v>
      </c>
      <c r="AL52" s="54">
        <v>0</v>
      </c>
      <c r="AM52" s="55">
        <v>4526.3455648211684</v>
      </c>
      <c r="AO52" s="43" t="s">
        <v>72</v>
      </c>
      <c r="AP52" s="264">
        <v>3694.099788783999</v>
      </c>
      <c r="AQ52" s="264">
        <v>4783.9562709884658</v>
      </c>
      <c r="AR52" s="264">
        <v>5818.4449516648756</v>
      </c>
      <c r="AS52" s="264">
        <v>3110.4649859943979</v>
      </c>
      <c r="AT52" s="264">
        <v>4722.0349196209945</v>
      </c>
      <c r="AU52" s="268">
        <v>4365.1654364085343</v>
      </c>
      <c r="AV52" s="264">
        <v>7107.3026170798903</v>
      </c>
      <c r="AW52" s="265">
        <v>4450.8218281013351</v>
      </c>
    </row>
    <row r="53" spans="1:49" s="9" customFormat="1" ht="12.75" x14ac:dyDescent="0.2">
      <c r="A53" s="48" t="s">
        <v>73</v>
      </c>
      <c r="B53" s="54">
        <v>6651.9087014725565</v>
      </c>
      <c r="C53" s="54">
        <v>10514.911523975084</v>
      </c>
      <c r="D53" s="54">
        <v>13235.468851395199</v>
      </c>
      <c r="E53" s="54">
        <v>0</v>
      </c>
      <c r="F53" s="54">
        <v>25.5</v>
      </c>
      <c r="G53" s="70">
        <v>10310.713874804993</v>
      </c>
      <c r="H53" s="54">
        <v>11670.114978535792</v>
      </c>
      <c r="I53" s="55">
        <v>10840.180602424696</v>
      </c>
      <c r="K53" s="48" t="s">
        <v>73</v>
      </c>
      <c r="L53" s="54">
        <v>6604.8287795992719</v>
      </c>
      <c r="M53" s="54">
        <v>10342.539454277286</v>
      </c>
      <c r="N53" s="54">
        <v>13466.765885623512</v>
      </c>
      <c r="O53" s="54">
        <v>0</v>
      </c>
      <c r="P53" s="54">
        <v>7731.5149999999994</v>
      </c>
      <c r="Q53" s="70">
        <v>10148.45798857368</v>
      </c>
      <c r="R53" s="54">
        <v>11924.823054818744</v>
      </c>
      <c r="S53" s="55">
        <v>10696.037408013082</v>
      </c>
      <c r="U53" s="48" t="s">
        <v>73</v>
      </c>
      <c r="V53" s="54">
        <v>6592.2954368174724</v>
      </c>
      <c r="W53" s="54">
        <v>10085.903394770006</v>
      </c>
      <c r="X53" s="54">
        <v>12326.221628289473</v>
      </c>
      <c r="Y53" s="54">
        <v>0</v>
      </c>
      <c r="Z53" s="54">
        <v>7979.8</v>
      </c>
      <c r="AA53" s="74">
        <v>9700.1237488298411</v>
      </c>
      <c r="AB53" s="54">
        <v>11205.903512880563</v>
      </c>
      <c r="AC53" s="55">
        <v>10175.410531243841</v>
      </c>
      <c r="AE53" s="48" t="s">
        <v>73</v>
      </c>
      <c r="AF53" s="54">
        <v>6435.534434713376</v>
      </c>
      <c r="AG53" s="54">
        <v>9455.4130607069255</v>
      </c>
      <c r="AH53" s="54">
        <v>13970.473717948718</v>
      </c>
      <c r="AI53" s="54">
        <v>0</v>
      </c>
      <c r="AJ53" s="54">
        <v>7751.6845238095239</v>
      </c>
      <c r="AK53" s="74">
        <v>10109.512973849583</v>
      </c>
      <c r="AL53" s="54">
        <v>11578.601014144648</v>
      </c>
      <c r="AM53" s="55">
        <v>10406.324840936051</v>
      </c>
      <c r="AO53" s="43" t="s">
        <v>73</v>
      </c>
      <c r="AP53" s="264">
        <v>6417.8366545893723</v>
      </c>
      <c r="AQ53" s="264">
        <v>9124.7936804756428</v>
      </c>
      <c r="AR53" s="264">
        <v>13646.523330851327</v>
      </c>
      <c r="AS53" s="264">
        <v>3940.8333333333335</v>
      </c>
      <c r="AT53" s="264">
        <v>6189.46875</v>
      </c>
      <c r="AU53" s="268">
        <v>9846.3675035697288</v>
      </c>
      <c r="AV53" s="264">
        <v>11424.211124896608</v>
      </c>
      <c r="AW53" s="265">
        <v>10198.911014599889</v>
      </c>
    </row>
    <row r="54" spans="1:49" s="9" customFormat="1" ht="12.75" x14ac:dyDescent="0.2">
      <c r="A54" s="48" t="s">
        <v>74</v>
      </c>
      <c r="B54" s="54">
        <v>6540.0775362318846</v>
      </c>
      <c r="C54" s="54">
        <v>8737.4592476489033</v>
      </c>
      <c r="D54" s="54">
        <v>11784.269892473118</v>
      </c>
      <c r="E54" s="54">
        <v>0</v>
      </c>
      <c r="F54" s="54">
        <v>376.37222222222221</v>
      </c>
      <c r="G54" s="70">
        <v>8366.2624819624816</v>
      </c>
      <c r="H54" s="54">
        <v>4942.416666666667</v>
      </c>
      <c r="I54" s="55">
        <v>8437.6072457505052</v>
      </c>
      <c r="K54" s="48" t="s">
        <v>74</v>
      </c>
      <c r="L54" s="54">
        <v>6363.5148648648646</v>
      </c>
      <c r="M54" s="54">
        <v>8357.3333333333339</v>
      </c>
      <c r="N54" s="54">
        <v>11193.43115942029</v>
      </c>
      <c r="O54" s="54">
        <v>4621.833333333333</v>
      </c>
      <c r="P54" s="54">
        <v>5155.95</v>
      </c>
      <c r="Q54" s="70">
        <v>8054.6738765928903</v>
      </c>
      <c r="R54" s="54">
        <v>0</v>
      </c>
      <c r="S54" s="55">
        <v>8054.6738765928903</v>
      </c>
      <c r="U54" s="48" t="s">
        <v>74</v>
      </c>
      <c r="V54" s="54">
        <v>5825.2665903890156</v>
      </c>
      <c r="W54" s="54">
        <v>7674.5435374149665</v>
      </c>
      <c r="X54" s="54">
        <v>11407.747175141243</v>
      </c>
      <c r="Y54" s="54">
        <v>3298</v>
      </c>
      <c r="Z54" s="54">
        <v>6889.125</v>
      </c>
      <c r="AA54" s="74">
        <v>7318.0899332061063</v>
      </c>
      <c r="AB54" s="54">
        <v>0</v>
      </c>
      <c r="AC54" s="55">
        <v>7318.0899332061063</v>
      </c>
      <c r="AE54" s="48" t="s">
        <v>74</v>
      </c>
      <c r="AF54" s="54">
        <v>6348.7280890804604</v>
      </c>
      <c r="AG54" s="54">
        <v>8086.2913919413913</v>
      </c>
      <c r="AH54" s="54">
        <v>10418.174657534246</v>
      </c>
      <c r="AI54" s="54">
        <v>9234.4166666666661</v>
      </c>
      <c r="AJ54" s="54">
        <v>9728.25</v>
      </c>
      <c r="AK54" s="74">
        <v>7652.3791783817551</v>
      </c>
      <c r="AL54" s="54">
        <v>0</v>
      </c>
      <c r="AM54" s="55">
        <v>7652.3791783817551</v>
      </c>
      <c r="AO54" s="43" t="s">
        <v>74</v>
      </c>
      <c r="AP54" s="264">
        <v>6054.4806910569105</v>
      </c>
      <c r="AQ54" s="264">
        <v>7967.437185929648</v>
      </c>
      <c r="AR54" s="264">
        <v>10096.262286324787</v>
      </c>
      <c r="AS54" s="264">
        <v>9196.9166666666661</v>
      </c>
      <c r="AT54" s="264">
        <v>9748.5833333333339</v>
      </c>
      <c r="AU54" s="268">
        <v>7389.128737277354</v>
      </c>
      <c r="AV54" s="264">
        <v>0</v>
      </c>
      <c r="AW54" s="265">
        <v>7389.128737277354</v>
      </c>
    </row>
    <row r="55" spans="1:49" s="9" customFormat="1" ht="12.75" x14ac:dyDescent="0.2">
      <c r="A55" s="48" t="s">
        <v>75</v>
      </c>
      <c r="B55" s="54">
        <v>6857.7866774541535</v>
      </c>
      <c r="C55" s="54">
        <v>8327.5065461346621</v>
      </c>
      <c r="D55" s="54">
        <v>14015.680504305043</v>
      </c>
      <c r="E55" s="54">
        <v>0</v>
      </c>
      <c r="F55" s="54">
        <v>414.11904761904765</v>
      </c>
      <c r="G55" s="70">
        <v>8662.6960957425927</v>
      </c>
      <c r="H55" s="54">
        <v>8039.8778928136417</v>
      </c>
      <c r="I55" s="55">
        <v>8471.5741732804236</v>
      </c>
      <c r="K55" s="48" t="s">
        <v>75</v>
      </c>
      <c r="L55" s="54">
        <v>6673.5096774193553</v>
      </c>
      <c r="M55" s="54">
        <v>8317.5044162826416</v>
      </c>
      <c r="N55" s="54">
        <v>4653.0564516129034</v>
      </c>
      <c r="O55" s="54">
        <v>0</v>
      </c>
      <c r="P55" s="54">
        <v>0</v>
      </c>
      <c r="Q55" s="70">
        <v>7457.2448344929371</v>
      </c>
      <c r="R55" s="54">
        <v>15372.690860215052</v>
      </c>
      <c r="S55" s="55">
        <v>9522.1437977247933</v>
      </c>
      <c r="U55" s="48" t="s">
        <v>75</v>
      </c>
      <c r="V55" s="54">
        <v>6440.2855351170574</v>
      </c>
      <c r="W55" s="54">
        <v>7112.4208108108105</v>
      </c>
      <c r="X55" s="54">
        <v>0</v>
      </c>
      <c r="Y55" s="54">
        <v>0</v>
      </c>
      <c r="Z55" s="54">
        <v>0</v>
      </c>
      <c r="AA55" s="74">
        <v>6848.5095206828628</v>
      </c>
      <c r="AB55" s="54">
        <v>14182.733695652174</v>
      </c>
      <c r="AC55" s="55">
        <v>8799.5898795180728</v>
      </c>
      <c r="AE55" s="48" t="s">
        <v>75</v>
      </c>
      <c r="AF55" s="54">
        <v>6547.975264550264</v>
      </c>
      <c r="AG55" s="54">
        <v>7101.0394836750193</v>
      </c>
      <c r="AH55" s="54">
        <v>12984.212365591398</v>
      </c>
      <c r="AI55" s="54">
        <v>0</v>
      </c>
      <c r="AJ55" s="54">
        <v>6821.541666666667</v>
      </c>
      <c r="AK55" s="74">
        <v>7111.0695504664973</v>
      </c>
      <c r="AL55" s="54">
        <v>15138.285358565738</v>
      </c>
      <c r="AM55" s="55">
        <v>9054.0118531018961</v>
      </c>
      <c r="AO55" s="43" t="s">
        <v>75</v>
      </c>
      <c r="AP55" s="264">
        <v>6244.9968055555555</v>
      </c>
      <c r="AQ55" s="264">
        <v>7588.6879405840882</v>
      </c>
      <c r="AR55" s="264">
        <v>10766.19498381877</v>
      </c>
      <c r="AS55" s="264">
        <v>0</v>
      </c>
      <c r="AT55" s="264">
        <v>7143.916666666667</v>
      </c>
      <c r="AU55" s="268">
        <v>7237.6850158497919</v>
      </c>
      <c r="AV55" s="264">
        <v>15591.461272475795</v>
      </c>
      <c r="AW55" s="265">
        <v>9415.3595186587354</v>
      </c>
    </row>
    <row r="56" spans="1:49" s="9" customFormat="1" ht="12.75" x14ac:dyDescent="0.2">
      <c r="A56" s="48" t="s">
        <v>76</v>
      </c>
      <c r="B56" s="54">
        <v>7526.6377952755902</v>
      </c>
      <c r="C56" s="54">
        <v>9148.5082582582581</v>
      </c>
      <c r="D56" s="54">
        <v>14995.676885798566</v>
      </c>
      <c r="E56" s="54">
        <v>0</v>
      </c>
      <c r="F56" s="54">
        <v>0</v>
      </c>
      <c r="G56" s="70">
        <v>11240.873588295688</v>
      </c>
      <c r="H56" s="54">
        <v>15385.256219067465</v>
      </c>
      <c r="I56" s="55">
        <v>14560.781061707874</v>
      </c>
      <c r="K56" s="48" t="s">
        <v>76</v>
      </c>
      <c r="L56" s="54">
        <v>6857.1224937343359</v>
      </c>
      <c r="M56" s="54">
        <v>7649.9407131011612</v>
      </c>
      <c r="N56" s="54">
        <v>14071.291277258568</v>
      </c>
      <c r="O56" s="54">
        <v>0</v>
      </c>
      <c r="P56" s="54">
        <v>5373.3425925925922</v>
      </c>
      <c r="Q56" s="70">
        <v>9674.4610215053763</v>
      </c>
      <c r="R56" s="54">
        <v>15744.552983403582</v>
      </c>
      <c r="S56" s="55">
        <v>14518.284668208255</v>
      </c>
      <c r="U56" s="48" t="s">
        <v>76</v>
      </c>
      <c r="V56" s="54">
        <v>6762.9284848484849</v>
      </c>
      <c r="W56" s="54">
        <v>8948.3338466803561</v>
      </c>
      <c r="X56" s="54">
        <v>13929.450189155106</v>
      </c>
      <c r="Y56" s="54">
        <v>0</v>
      </c>
      <c r="Z56" s="54">
        <v>6457.9958333333334</v>
      </c>
      <c r="AA56" s="74">
        <v>10548.349377626901</v>
      </c>
      <c r="AB56" s="54">
        <v>16026.480653367251</v>
      </c>
      <c r="AC56" s="55">
        <v>14841.305258279999</v>
      </c>
      <c r="AE56" s="48" t="s">
        <v>76</v>
      </c>
      <c r="AF56" s="54">
        <v>6645.4409430438836</v>
      </c>
      <c r="AG56" s="54">
        <v>8257.0528455284548</v>
      </c>
      <c r="AH56" s="54">
        <v>14627.385635018496</v>
      </c>
      <c r="AI56" s="54">
        <v>0</v>
      </c>
      <c r="AJ56" s="54">
        <v>6161.8259803921574</v>
      </c>
      <c r="AK56" s="74">
        <v>10586.833977663229</v>
      </c>
      <c r="AL56" s="54">
        <v>16014.786334440752</v>
      </c>
      <c r="AM56" s="55">
        <v>14902.242481070612</v>
      </c>
      <c r="AO56" s="43" t="s">
        <v>76</v>
      </c>
      <c r="AP56" s="264">
        <v>6770.9275067750677</v>
      </c>
      <c r="AQ56" s="264">
        <v>7555.2345387840678</v>
      </c>
      <c r="AR56" s="264">
        <v>14445.233860342554</v>
      </c>
      <c r="AS56" s="264">
        <v>559.91666666666663</v>
      </c>
      <c r="AT56" s="264">
        <v>6085.8678160919544</v>
      </c>
      <c r="AU56" s="268">
        <v>9597.624810728963</v>
      </c>
      <c r="AV56" s="264">
        <v>15690.981519460396</v>
      </c>
      <c r="AW56" s="265">
        <v>14630.579183135706</v>
      </c>
    </row>
    <row r="57" spans="1:49" s="9" customFormat="1" ht="12.75" x14ac:dyDescent="0.2">
      <c r="A57" s="48" t="s">
        <v>77</v>
      </c>
      <c r="B57" s="54">
        <v>7283.7166174194454</v>
      </c>
      <c r="C57" s="54">
        <v>11580.481481481482</v>
      </c>
      <c r="D57" s="54">
        <v>19526.36697530864</v>
      </c>
      <c r="E57" s="54">
        <v>0</v>
      </c>
      <c r="F57" s="54">
        <v>0</v>
      </c>
      <c r="G57" s="70">
        <v>10490.477839035728</v>
      </c>
      <c r="H57" s="54">
        <v>18516.559487951807</v>
      </c>
      <c r="I57" s="55">
        <v>10969.91939785608</v>
      </c>
      <c r="K57" s="48" t="s">
        <v>77</v>
      </c>
      <c r="L57" s="54">
        <v>7382.3511838006234</v>
      </c>
      <c r="M57" s="54">
        <v>12165.142671075044</v>
      </c>
      <c r="N57" s="54">
        <v>18786.166315543069</v>
      </c>
      <c r="O57" s="54">
        <v>0</v>
      </c>
      <c r="P57" s="54">
        <v>6343.7035519125684</v>
      </c>
      <c r="Q57" s="70">
        <v>10920.138068880689</v>
      </c>
      <c r="R57" s="54">
        <v>16948.642170989431</v>
      </c>
      <c r="S57" s="55">
        <v>11213.86046756529</v>
      </c>
      <c r="U57" s="48" t="s">
        <v>77</v>
      </c>
      <c r="V57" s="54">
        <v>7055.9888967218894</v>
      </c>
      <c r="W57" s="54">
        <v>12496.224624829469</v>
      </c>
      <c r="X57" s="54">
        <v>18301.452380952382</v>
      </c>
      <c r="Y57" s="54">
        <v>3595.5</v>
      </c>
      <c r="Z57" s="54">
        <v>6226.5389784946237</v>
      </c>
      <c r="AA57" s="74">
        <v>11057.879101204066</v>
      </c>
      <c r="AB57" s="54">
        <v>17327.783976124887</v>
      </c>
      <c r="AC57" s="55">
        <v>11349.297215108834</v>
      </c>
      <c r="AE57" s="48" t="s">
        <v>77</v>
      </c>
      <c r="AF57" s="54">
        <v>7062.1539860975345</v>
      </c>
      <c r="AG57" s="54">
        <v>12671.209860983807</v>
      </c>
      <c r="AH57" s="54">
        <v>21389.616475998206</v>
      </c>
      <c r="AI57" s="54">
        <v>0</v>
      </c>
      <c r="AJ57" s="54">
        <v>6423.4429824561403</v>
      </c>
      <c r="AK57" s="74">
        <v>12157.115966651812</v>
      </c>
      <c r="AL57" s="54">
        <v>19039.029013961605</v>
      </c>
      <c r="AM57" s="55">
        <v>12438.04039324642</v>
      </c>
      <c r="AO57" s="43" t="s">
        <v>77</v>
      </c>
      <c r="AP57" s="264">
        <v>6725.7892879548308</v>
      </c>
      <c r="AQ57" s="264">
        <v>11600.179915467772</v>
      </c>
      <c r="AR57" s="264">
        <v>19557.799573449855</v>
      </c>
      <c r="AS57" s="264">
        <v>0</v>
      </c>
      <c r="AT57" s="264">
        <v>8669.1198830409357</v>
      </c>
      <c r="AU57" s="268">
        <v>11269.545019371182</v>
      </c>
      <c r="AV57" s="264">
        <v>19768.779166666667</v>
      </c>
      <c r="AW57" s="265">
        <v>11615.783117138366</v>
      </c>
    </row>
    <row r="58" spans="1:49" s="9" customFormat="1" ht="12.75" x14ac:dyDescent="0.2">
      <c r="A58" s="48" t="s">
        <v>78</v>
      </c>
      <c r="B58" s="54">
        <v>6397.9441747572819</v>
      </c>
      <c r="C58" s="54">
        <v>10187.802797202798</v>
      </c>
      <c r="D58" s="54">
        <v>0</v>
      </c>
      <c r="E58" s="54">
        <v>0</v>
      </c>
      <c r="F58" s="54">
        <v>0</v>
      </c>
      <c r="G58" s="70">
        <v>9008.9919747081713</v>
      </c>
      <c r="H58" s="54">
        <v>0</v>
      </c>
      <c r="I58" s="55">
        <v>9027.9553339818412</v>
      </c>
      <c r="K58" s="48" t="s">
        <v>78</v>
      </c>
      <c r="L58" s="54">
        <v>7168.5196596244132</v>
      </c>
      <c r="M58" s="54">
        <v>11630.338455476754</v>
      </c>
      <c r="N58" s="54">
        <v>0</v>
      </c>
      <c r="O58" s="54">
        <v>0</v>
      </c>
      <c r="P58" s="54">
        <v>4853.9305555555557</v>
      </c>
      <c r="Q58" s="70">
        <v>10479.09286971831</v>
      </c>
      <c r="R58" s="54">
        <v>0</v>
      </c>
      <c r="S58" s="55">
        <v>10479.09286971831</v>
      </c>
      <c r="U58" s="48" t="s">
        <v>78</v>
      </c>
      <c r="V58" s="54">
        <v>5997.6391304347826</v>
      </c>
      <c r="W58" s="54">
        <v>9728.9655822725126</v>
      </c>
      <c r="X58" s="54">
        <v>27269.280701754386</v>
      </c>
      <c r="Y58" s="54">
        <v>0</v>
      </c>
      <c r="Z58" s="54">
        <v>2288.4166666666665</v>
      </c>
      <c r="AA58" s="74">
        <v>11368.476200053634</v>
      </c>
      <c r="AB58" s="54">
        <v>0</v>
      </c>
      <c r="AC58" s="55">
        <v>11368.476200053634</v>
      </c>
      <c r="AE58" s="48" t="s">
        <v>78</v>
      </c>
      <c r="AF58" s="54">
        <v>6589.6415837479262</v>
      </c>
      <c r="AG58" s="54">
        <v>10069.487983978639</v>
      </c>
      <c r="AH58" s="54">
        <v>34196.724290780141</v>
      </c>
      <c r="AI58" s="54">
        <v>0</v>
      </c>
      <c r="AJ58" s="54">
        <v>0</v>
      </c>
      <c r="AK58" s="74">
        <v>12412.297672392333</v>
      </c>
      <c r="AL58" s="54">
        <v>0</v>
      </c>
      <c r="AM58" s="55">
        <v>12412.297672392333</v>
      </c>
      <c r="AO58" s="43" t="s">
        <v>78</v>
      </c>
      <c r="AP58" s="264">
        <v>6815.1660657051279</v>
      </c>
      <c r="AQ58" s="264">
        <v>10882.364174836601</v>
      </c>
      <c r="AR58" s="264">
        <v>30155.248756218905</v>
      </c>
      <c r="AS58" s="264">
        <v>0</v>
      </c>
      <c r="AT58" s="264">
        <v>5841.5370370370365</v>
      </c>
      <c r="AU58" s="268">
        <v>12364.006299121591</v>
      </c>
      <c r="AV58" s="264">
        <v>0</v>
      </c>
      <c r="AW58" s="265">
        <v>12364.006299121591</v>
      </c>
    </row>
    <row r="59" spans="1:49" s="9" customFormat="1" ht="12.75" x14ac:dyDescent="0.2">
      <c r="A59" s="48" t="s">
        <v>79</v>
      </c>
      <c r="B59" s="54">
        <v>9029.6501937984485</v>
      </c>
      <c r="C59" s="54">
        <v>16442.648809523809</v>
      </c>
      <c r="D59" s="54">
        <v>22251.290598290598</v>
      </c>
      <c r="E59" s="54">
        <v>0</v>
      </c>
      <c r="F59" s="54">
        <v>297532.1875</v>
      </c>
      <c r="G59" s="70">
        <v>11963.738789976922</v>
      </c>
      <c r="H59" s="54">
        <v>20965.986612702367</v>
      </c>
      <c r="I59" s="55">
        <v>15995.958241455346</v>
      </c>
      <c r="K59" s="48" t="s">
        <v>79</v>
      </c>
      <c r="L59" s="54">
        <v>11221.061327561329</v>
      </c>
      <c r="M59" s="54">
        <v>12553.157074340526</v>
      </c>
      <c r="N59" s="54">
        <v>18427.173280423282</v>
      </c>
      <c r="O59" s="54">
        <v>9550.9022108843546</v>
      </c>
      <c r="P59" s="54">
        <v>7199.5625</v>
      </c>
      <c r="Q59" s="70">
        <v>12177.361152324431</v>
      </c>
      <c r="R59" s="54">
        <v>20495.872204888194</v>
      </c>
      <c r="S59" s="55">
        <v>16232.239923954374</v>
      </c>
      <c r="U59" s="48" t="s">
        <v>79</v>
      </c>
      <c r="V59" s="54">
        <v>7470.3248792270533</v>
      </c>
      <c r="W59" s="54">
        <v>7673.9249281609191</v>
      </c>
      <c r="X59" s="54">
        <v>22203.233606557376</v>
      </c>
      <c r="Y59" s="54">
        <v>10127.183615819209</v>
      </c>
      <c r="Z59" s="54">
        <v>8243.9166666666661</v>
      </c>
      <c r="AA59" s="74">
        <v>8633.7181396093492</v>
      </c>
      <c r="AB59" s="54">
        <v>30515.453168044074</v>
      </c>
      <c r="AC59" s="55">
        <v>18450.365157132768</v>
      </c>
      <c r="AE59" s="48" t="s">
        <v>79</v>
      </c>
      <c r="AF59" s="54">
        <v>9580.7946009389671</v>
      </c>
      <c r="AG59" s="54">
        <v>9826.0504166666669</v>
      </c>
      <c r="AH59" s="54">
        <v>9857.2261092150165</v>
      </c>
      <c r="AI59" s="54">
        <v>8875.3564257028102</v>
      </c>
      <c r="AJ59" s="54">
        <v>7139.8888888888896</v>
      </c>
      <c r="AK59" s="74">
        <v>9679.4785606060595</v>
      </c>
      <c r="AL59" s="54">
        <v>31019.269898989896</v>
      </c>
      <c r="AM59" s="55">
        <v>18825.103419913419</v>
      </c>
      <c r="AO59" s="43" t="s">
        <v>79</v>
      </c>
      <c r="AP59" s="264">
        <v>7777.1902250351623</v>
      </c>
      <c r="AQ59" s="264">
        <v>8431.842905405405</v>
      </c>
      <c r="AR59" s="264">
        <v>10504.075906120024</v>
      </c>
      <c r="AS59" s="264">
        <v>9495.9002347417845</v>
      </c>
      <c r="AT59" s="264">
        <v>0</v>
      </c>
      <c r="AU59" s="268">
        <v>9496.6591281547026</v>
      </c>
      <c r="AV59" s="264">
        <v>31917.216246126602</v>
      </c>
      <c r="AW59" s="265">
        <v>19034.896139359698</v>
      </c>
    </row>
    <row r="60" spans="1:49" s="9" customFormat="1" ht="12.75" x14ac:dyDescent="0.2">
      <c r="A60" s="48" t="s">
        <v>80</v>
      </c>
      <c r="B60" s="54">
        <v>7816.0735294117649</v>
      </c>
      <c r="C60" s="54">
        <v>4922.583333333333</v>
      </c>
      <c r="D60" s="54">
        <v>0</v>
      </c>
      <c r="E60" s="54">
        <v>0</v>
      </c>
      <c r="F60" s="54">
        <v>0</v>
      </c>
      <c r="G60" s="70">
        <v>6744.4104938271603</v>
      </c>
      <c r="H60" s="54">
        <v>7777.0219298245611</v>
      </c>
      <c r="I60" s="55">
        <v>7013.172374429224</v>
      </c>
      <c r="K60" s="48" t="s">
        <v>80</v>
      </c>
      <c r="L60" s="54">
        <v>10419.240310077519</v>
      </c>
      <c r="M60" s="54">
        <v>0</v>
      </c>
      <c r="N60" s="54">
        <v>0</v>
      </c>
      <c r="O60" s="54">
        <v>0</v>
      </c>
      <c r="P60" s="54">
        <v>3653.5</v>
      </c>
      <c r="Q60" s="70">
        <v>10118.54074074074</v>
      </c>
      <c r="R60" s="54">
        <v>9948.5677083333339</v>
      </c>
      <c r="S60" s="55">
        <v>10073.957650273225</v>
      </c>
      <c r="U60" s="48" t="s">
        <v>80</v>
      </c>
      <c r="V60" s="54">
        <v>5942.7545045045044</v>
      </c>
      <c r="W60" s="54">
        <v>4206.8636363636369</v>
      </c>
      <c r="X60" s="54">
        <v>0</v>
      </c>
      <c r="Y60" s="54">
        <v>0</v>
      </c>
      <c r="Z60" s="54">
        <v>0</v>
      </c>
      <c r="AA60" s="74">
        <v>5556.3975694444443</v>
      </c>
      <c r="AB60" s="54">
        <v>0</v>
      </c>
      <c r="AC60" s="55">
        <v>5556.3975694444443</v>
      </c>
      <c r="AE60" s="48" t="s">
        <v>80</v>
      </c>
      <c r="AF60" s="54">
        <v>4971.9767441860467</v>
      </c>
      <c r="AG60" s="54">
        <v>0</v>
      </c>
      <c r="AH60" s="54">
        <v>0</v>
      </c>
      <c r="AI60" s="54">
        <v>0</v>
      </c>
      <c r="AJ60" s="54">
        <v>0</v>
      </c>
      <c r="AK60" s="74">
        <v>4971.9767441860467</v>
      </c>
      <c r="AL60" s="54">
        <v>0</v>
      </c>
      <c r="AM60" s="55">
        <v>4971.9767441860467</v>
      </c>
      <c r="AO60" s="43" t="s">
        <v>80</v>
      </c>
      <c r="AP60" s="264">
        <v>4441.6789215686276</v>
      </c>
      <c r="AQ60" s="264">
        <v>0</v>
      </c>
      <c r="AR60" s="264">
        <v>0</v>
      </c>
      <c r="AS60" s="264">
        <v>0</v>
      </c>
      <c r="AT60" s="264">
        <v>0</v>
      </c>
      <c r="AU60" s="268">
        <v>4441.6789215686276</v>
      </c>
      <c r="AV60" s="264">
        <v>0</v>
      </c>
      <c r="AW60" s="265">
        <v>4441.6789215686276</v>
      </c>
    </row>
    <row r="61" spans="1:49" s="9" customFormat="1" ht="12.75" x14ac:dyDescent="0.2">
      <c r="A61" s="48" t="s">
        <v>81</v>
      </c>
      <c r="B61" s="54">
        <v>7758.822087658592</v>
      </c>
      <c r="C61" s="54">
        <v>9814.6219107896322</v>
      </c>
      <c r="D61" s="54">
        <v>20880.729166666668</v>
      </c>
      <c r="E61" s="54">
        <v>0</v>
      </c>
      <c r="F61" s="54">
        <v>0</v>
      </c>
      <c r="G61" s="70">
        <v>8843.8182167985924</v>
      </c>
      <c r="H61" s="54">
        <v>18663.24126984127</v>
      </c>
      <c r="I61" s="55">
        <v>9593.3488073205845</v>
      </c>
      <c r="K61" s="48" t="s">
        <v>81</v>
      </c>
      <c r="L61" s="54">
        <v>7073.6059999999998</v>
      </c>
      <c r="M61" s="54">
        <v>10447.619679109364</v>
      </c>
      <c r="N61" s="54">
        <v>20621.087209302324</v>
      </c>
      <c r="O61" s="54">
        <v>0</v>
      </c>
      <c r="P61" s="54">
        <v>5857.927083333333</v>
      </c>
      <c r="Q61" s="70">
        <v>8593.3090960451973</v>
      </c>
      <c r="R61" s="54">
        <v>13399.387681159422</v>
      </c>
      <c r="S61" s="55">
        <v>8738.6605851413533</v>
      </c>
      <c r="U61" s="48" t="s">
        <v>81</v>
      </c>
      <c r="V61" s="54">
        <v>7033.6987494874948</v>
      </c>
      <c r="W61" s="54">
        <v>9387.8526272578001</v>
      </c>
      <c r="X61" s="54">
        <v>15619.546296296297</v>
      </c>
      <c r="Y61" s="54">
        <v>0</v>
      </c>
      <c r="Z61" s="54">
        <v>6753.1359649122815</v>
      </c>
      <c r="AA61" s="74">
        <v>7950.3210020768429</v>
      </c>
      <c r="AB61" s="54">
        <v>3298</v>
      </c>
      <c r="AC61" s="55">
        <v>7946.7005188067442</v>
      </c>
      <c r="AE61" s="48" t="s">
        <v>81</v>
      </c>
      <c r="AF61" s="54">
        <v>6731.1577245053268</v>
      </c>
      <c r="AG61" s="54">
        <v>10042.296646746348</v>
      </c>
      <c r="AH61" s="54">
        <v>0</v>
      </c>
      <c r="AI61" s="54">
        <v>0</v>
      </c>
      <c r="AJ61" s="54">
        <v>6419.2669491525421</v>
      </c>
      <c r="AK61" s="74">
        <v>7875.0618186035717</v>
      </c>
      <c r="AL61" s="54">
        <v>16886.540123456791</v>
      </c>
      <c r="AM61" s="55">
        <v>8041.2571152094715</v>
      </c>
      <c r="AO61" s="43" t="s">
        <v>81</v>
      </c>
      <c r="AP61" s="264">
        <v>6651.6193203512785</v>
      </c>
      <c r="AQ61" s="264">
        <v>8333.8251488095248</v>
      </c>
      <c r="AR61" s="264">
        <v>17436.689393939396</v>
      </c>
      <c r="AS61" s="264">
        <v>0</v>
      </c>
      <c r="AT61" s="264">
        <v>5916.5714285714284</v>
      </c>
      <c r="AU61" s="268">
        <v>7418.7768314406594</v>
      </c>
      <c r="AV61" s="264">
        <v>0</v>
      </c>
      <c r="AW61" s="265">
        <v>7418.7768314406594</v>
      </c>
    </row>
    <row r="62" spans="1:49" s="9" customFormat="1" ht="12.75" x14ac:dyDescent="0.2">
      <c r="A62" s="48" t="s">
        <v>82</v>
      </c>
      <c r="B62" s="54">
        <v>6488.7544671094247</v>
      </c>
      <c r="C62" s="54">
        <v>5369.5345370370369</v>
      </c>
      <c r="D62" s="54">
        <v>9478.1895161290322</v>
      </c>
      <c r="E62" s="54">
        <v>0</v>
      </c>
      <c r="F62" s="54">
        <v>372.59640522875816</v>
      </c>
      <c r="G62" s="70">
        <v>5841.8282592517426</v>
      </c>
      <c r="H62" s="54">
        <v>10874.563832820162</v>
      </c>
      <c r="I62" s="55">
        <v>9401.5454449726221</v>
      </c>
      <c r="K62" s="48" t="s">
        <v>82</v>
      </c>
      <c r="L62" s="54">
        <v>6726.3367090595066</v>
      </c>
      <c r="M62" s="54">
        <v>7854.8232196969693</v>
      </c>
      <c r="N62" s="54">
        <v>7195.7776488785776</v>
      </c>
      <c r="O62" s="54">
        <v>4272.0238095238101</v>
      </c>
      <c r="P62" s="54">
        <v>6458.4965277777774</v>
      </c>
      <c r="Q62" s="70">
        <v>7278.4188154155408</v>
      </c>
      <c r="R62" s="54">
        <v>11636.998262580591</v>
      </c>
      <c r="S62" s="55">
        <v>10385.779986469277</v>
      </c>
      <c r="U62" s="48" t="s">
        <v>82</v>
      </c>
      <c r="V62" s="54">
        <v>6811.9369449378328</v>
      </c>
      <c r="W62" s="54">
        <v>7971.904025670945</v>
      </c>
      <c r="X62" s="54">
        <v>18459.194444444445</v>
      </c>
      <c r="Y62" s="54">
        <v>8233.1111111111113</v>
      </c>
      <c r="Z62" s="54">
        <v>7219.6242690058471</v>
      </c>
      <c r="AA62" s="74">
        <v>7362.2178330036268</v>
      </c>
      <c r="AB62" s="54">
        <v>11695.916001717786</v>
      </c>
      <c r="AC62" s="55">
        <v>10605.684250907207</v>
      </c>
      <c r="AE62" s="48" t="s">
        <v>82</v>
      </c>
      <c r="AF62" s="54">
        <v>6544.681605975723</v>
      </c>
      <c r="AG62" s="54">
        <v>8669.6198192239863</v>
      </c>
      <c r="AH62" s="54">
        <v>12113.143333333333</v>
      </c>
      <c r="AI62" s="54">
        <v>6806.083333333333</v>
      </c>
      <c r="AJ62" s="54">
        <v>7349.8373655913974</v>
      </c>
      <c r="AK62" s="74">
        <v>7487.2353209553285</v>
      </c>
      <c r="AL62" s="54">
        <v>11221.706285551763</v>
      </c>
      <c r="AM62" s="55">
        <v>10236.308853087117</v>
      </c>
      <c r="AO62" s="43" t="s">
        <v>82</v>
      </c>
      <c r="AP62" s="264">
        <v>6643.2399505876065</v>
      </c>
      <c r="AQ62" s="264">
        <v>8227.8327654741624</v>
      </c>
      <c r="AR62" s="264">
        <v>11421.36370716511</v>
      </c>
      <c r="AS62" s="264">
        <v>5989.6388888888896</v>
      </c>
      <c r="AT62" s="264">
        <v>7472.1381578947367</v>
      </c>
      <c r="AU62" s="268">
        <v>7400.1075286968262</v>
      </c>
      <c r="AV62" s="264">
        <v>11130.892435288799</v>
      </c>
      <c r="AW62" s="265">
        <v>10110.147479319334</v>
      </c>
    </row>
    <row r="63" spans="1:49" s="9" customFormat="1" ht="12.75" x14ac:dyDescent="0.2">
      <c r="A63" s="48" t="s">
        <v>83</v>
      </c>
      <c r="B63" s="54">
        <v>5773.0273286171468</v>
      </c>
      <c r="C63" s="54">
        <v>9576.7069752281623</v>
      </c>
      <c r="D63" s="54">
        <v>15993.144329896908</v>
      </c>
      <c r="E63" s="54">
        <v>49.28125</v>
      </c>
      <c r="F63" s="54">
        <v>631.43131868131866</v>
      </c>
      <c r="G63" s="70">
        <v>7066.0861220472443</v>
      </c>
      <c r="H63" s="54">
        <v>0</v>
      </c>
      <c r="I63" s="55">
        <v>7119.926364443415</v>
      </c>
      <c r="K63" s="48" t="s">
        <v>83</v>
      </c>
      <c r="L63" s="54">
        <v>5895.5518814939633</v>
      </c>
      <c r="M63" s="54">
        <v>9893.4197428452917</v>
      </c>
      <c r="N63" s="54">
        <v>18267.983056708163</v>
      </c>
      <c r="O63" s="54">
        <v>3711.7948717948716</v>
      </c>
      <c r="P63" s="54">
        <v>5540.5486666666666</v>
      </c>
      <c r="Q63" s="70">
        <v>7333.7010028653303</v>
      </c>
      <c r="R63" s="54">
        <v>0</v>
      </c>
      <c r="S63" s="55">
        <v>7333.7010028653303</v>
      </c>
      <c r="U63" s="48" t="s">
        <v>83</v>
      </c>
      <c r="V63" s="54">
        <v>5790.6003026372673</v>
      </c>
      <c r="W63" s="54">
        <v>10109.053883428884</v>
      </c>
      <c r="X63" s="54">
        <v>17291.600241545893</v>
      </c>
      <c r="Y63" s="54">
        <v>3056.8166666666671</v>
      </c>
      <c r="Z63" s="54">
        <v>5188.3194444444443</v>
      </c>
      <c r="AA63" s="74">
        <v>7221.5113107861735</v>
      </c>
      <c r="AB63" s="54">
        <v>0</v>
      </c>
      <c r="AC63" s="55">
        <v>7221.5113107861735</v>
      </c>
      <c r="AE63" s="48" t="s">
        <v>83</v>
      </c>
      <c r="AF63" s="54">
        <v>5725.5015106137034</v>
      </c>
      <c r="AG63" s="54">
        <v>10049.56522851296</v>
      </c>
      <c r="AH63" s="54">
        <v>22173.269927536228</v>
      </c>
      <c r="AI63" s="54">
        <v>3697.4807692307695</v>
      </c>
      <c r="AJ63" s="54">
        <v>5383.6841666666669</v>
      </c>
      <c r="AK63" s="74">
        <v>7143.0114379084962</v>
      </c>
      <c r="AL63" s="54">
        <v>0</v>
      </c>
      <c r="AM63" s="55">
        <v>7143.0114379084962</v>
      </c>
      <c r="AO63" s="43" t="s">
        <v>83</v>
      </c>
      <c r="AP63" s="264">
        <v>5800.4853972915653</v>
      </c>
      <c r="AQ63" s="264">
        <v>10880.110043532339</v>
      </c>
      <c r="AR63" s="264">
        <v>13840.974683544302</v>
      </c>
      <c r="AS63" s="264">
        <v>3270.0921052631579</v>
      </c>
      <c r="AT63" s="264">
        <v>5466.5080321285141</v>
      </c>
      <c r="AU63" s="268">
        <v>7433.2997941706171</v>
      </c>
      <c r="AV63" s="264">
        <v>0</v>
      </c>
      <c r="AW63" s="265">
        <v>7433.2997941706171</v>
      </c>
    </row>
    <row r="64" spans="1:49" s="9" customFormat="1" ht="12.75" x14ac:dyDescent="0.2">
      <c r="A64" s="48" t="s">
        <v>84</v>
      </c>
      <c r="B64" s="54">
        <v>8604.3696551186022</v>
      </c>
      <c r="C64" s="54">
        <v>13317.415743978243</v>
      </c>
      <c r="D64" s="54">
        <v>12723.201044129235</v>
      </c>
      <c r="E64" s="54">
        <v>0</v>
      </c>
      <c r="F64" s="54">
        <v>4937.3703703703704</v>
      </c>
      <c r="G64" s="70">
        <v>11027.735413576323</v>
      </c>
      <c r="H64" s="54">
        <v>16269.418655097614</v>
      </c>
      <c r="I64" s="55">
        <v>11509.510955598455</v>
      </c>
      <c r="K64" s="48" t="s">
        <v>84</v>
      </c>
      <c r="L64" s="54">
        <v>8475.0236447520183</v>
      </c>
      <c r="M64" s="54">
        <v>14340.464549093973</v>
      </c>
      <c r="N64" s="54">
        <v>13582.964689265536</v>
      </c>
      <c r="O64" s="54">
        <v>4553.151515151515</v>
      </c>
      <c r="P64" s="54">
        <v>24476.399999999998</v>
      </c>
      <c r="Q64" s="70">
        <v>11318.635661398263</v>
      </c>
      <c r="R64" s="54">
        <v>18914.25385239254</v>
      </c>
      <c r="S64" s="55">
        <v>11931.594443353622</v>
      </c>
      <c r="U64" s="48" t="s">
        <v>84</v>
      </c>
      <c r="V64" s="54">
        <v>8499.0080925628681</v>
      </c>
      <c r="W64" s="54">
        <v>9463.8125093464932</v>
      </c>
      <c r="X64" s="54">
        <v>16030.973275408111</v>
      </c>
      <c r="Y64" s="54">
        <v>3139.1515151515155</v>
      </c>
      <c r="Z64" s="54">
        <v>11877.67105263158</v>
      </c>
      <c r="AA64" s="74">
        <v>9784.9514765973254</v>
      </c>
      <c r="AB64" s="54">
        <v>109663.26620370371</v>
      </c>
      <c r="AC64" s="55">
        <v>10448.349876998769</v>
      </c>
      <c r="AE64" s="48" t="s">
        <v>84</v>
      </c>
      <c r="AF64" s="54">
        <v>8207.8239183424739</v>
      </c>
      <c r="AG64" s="54">
        <v>13995.947996464349</v>
      </c>
      <c r="AH64" s="54">
        <v>16462.81441048035</v>
      </c>
      <c r="AI64" s="54">
        <v>4663.2222222222217</v>
      </c>
      <c r="AJ64" s="54">
        <v>11711.716666666667</v>
      </c>
      <c r="AK64" s="74">
        <v>10972.584400406506</v>
      </c>
      <c r="AL64" s="54">
        <v>40654.966049382718</v>
      </c>
      <c r="AM64" s="55">
        <v>11918.776023219207</v>
      </c>
      <c r="AO64" s="43" t="s">
        <v>84</v>
      </c>
      <c r="AP64" s="264">
        <v>7677.8526348039222</v>
      </c>
      <c r="AQ64" s="264">
        <v>11264.261513157895</v>
      </c>
      <c r="AR64" s="264">
        <v>17960.819888381531</v>
      </c>
      <c r="AS64" s="264">
        <v>3549.0433333333331</v>
      </c>
      <c r="AT64" s="264">
        <v>11148.116666666667</v>
      </c>
      <c r="AU64" s="268">
        <v>10235.992404594295</v>
      </c>
      <c r="AV64" s="264">
        <v>98484.12962962962</v>
      </c>
      <c r="AW64" s="265">
        <v>10820.632253711201</v>
      </c>
    </row>
    <row r="65" spans="1:49" s="9" customFormat="1" ht="12.75" x14ac:dyDescent="0.2">
      <c r="A65" s="48" t="s">
        <v>85</v>
      </c>
      <c r="B65" s="54">
        <v>8271.850289964701</v>
      </c>
      <c r="C65" s="54">
        <v>10342.383942781724</v>
      </c>
      <c r="D65" s="54">
        <v>13132.190632458232</v>
      </c>
      <c r="E65" s="54">
        <v>0</v>
      </c>
      <c r="F65" s="54">
        <v>55.257662835249043</v>
      </c>
      <c r="G65" s="70">
        <v>9604.3510832290031</v>
      </c>
      <c r="H65" s="54">
        <v>15493.650393700787</v>
      </c>
      <c r="I65" s="55">
        <v>10207.199509272046</v>
      </c>
      <c r="K65" s="48" t="s">
        <v>85</v>
      </c>
      <c r="L65" s="54">
        <v>8201.0399269837417</v>
      </c>
      <c r="M65" s="54">
        <v>10520.627304750402</v>
      </c>
      <c r="N65" s="54">
        <v>12896.985232696898</v>
      </c>
      <c r="O65" s="54">
        <v>5521.6944444444443</v>
      </c>
      <c r="P65" s="54">
        <v>5855.4532051282049</v>
      </c>
      <c r="Q65" s="70">
        <v>9659.3890720357449</v>
      </c>
      <c r="R65" s="54">
        <v>15146.151511497024</v>
      </c>
      <c r="S65" s="55">
        <v>10216.258523051816</v>
      </c>
      <c r="U65" s="48" t="s">
        <v>85</v>
      </c>
      <c r="V65" s="54">
        <v>7724.1025323253607</v>
      </c>
      <c r="W65" s="54">
        <v>9983.1176268445524</v>
      </c>
      <c r="X65" s="54">
        <v>11975.871056020604</v>
      </c>
      <c r="Y65" s="54">
        <v>5410.75</v>
      </c>
      <c r="Z65" s="54">
        <v>5972.4046934865901</v>
      </c>
      <c r="AA65" s="74">
        <v>9104.9959312421488</v>
      </c>
      <c r="AB65" s="54">
        <v>17077.649521531101</v>
      </c>
      <c r="AC65" s="55">
        <v>9702.9347328309505</v>
      </c>
      <c r="AE65" s="48" t="s">
        <v>85</v>
      </c>
      <c r="AF65" s="54">
        <v>7455.8806742876077</v>
      </c>
      <c r="AG65" s="54">
        <v>9787.9444931261442</v>
      </c>
      <c r="AH65" s="54">
        <v>11827.694169207316</v>
      </c>
      <c r="AI65" s="54">
        <v>5149.3055555555557</v>
      </c>
      <c r="AJ65" s="54">
        <v>5223.4608167770421</v>
      </c>
      <c r="AK65" s="74">
        <v>8858.0171359814121</v>
      </c>
      <c r="AL65" s="54">
        <v>18319.45078922934</v>
      </c>
      <c r="AM65" s="55">
        <v>9554.3383089039216</v>
      </c>
      <c r="AO65" s="43" t="s">
        <v>85</v>
      </c>
      <c r="AP65" s="264">
        <v>7173.4508935941885</v>
      </c>
      <c r="AQ65" s="264">
        <v>9726.8462683000998</v>
      </c>
      <c r="AR65" s="264">
        <v>15039.815268065269</v>
      </c>
      <c r="AS65" s="264">
        <v>6296.0238095238092</v>
      </c>
      <c r="AT65" s="264">
        <v>4472.2617449664431</v>
      </c>
      <c r="AU65" s="268">
        <v>8773.9367729405731</v>
      </c>
      <c r="AV65" s="264">
        <v>17417.265156961421</v>
      </c>
      <c r="AW65" s="265">
        <v>9431.0319132462519</v>
      </c>
    </row>
    <row r="66" spans="1:49" s="9" customFormat="1" ht="12.75" x14ac:dyDescent="0.2">
      <c r="A66" s="48" t="s">
        <v>86</v>
      </c>
      <c r="B66" s="54">
        <v>8085.8392645314352</v>
      </c>
      <c r="C66" s="54">
        <v>11855.042944785275</v>
      </c>
      <c r="D66" s="54">
        <v>16547.53282828283</v>
      </c>
      <c r="E66" s="54">
        <v>0</v>
      </c>
      <c r="F66" s="54">
        <v>0</v>
      </c>
      <c r="G66" s="70">
        <v>13712.924289674289</v>
      </c>
      <c r="H66" s="54">
        <v>19367.0901240778</v>
      </c>
      <c r="I66" s="55">
        <v>15644.981522732465</v>
      </c>
      <c r="K66" s="48" t="s">
        <v>86</v>
      </c>
      <c r="L66" s="54">
        <v>9139.575757575758</v>
      </c>
      <c r="M66" s="54">
        <v>12844.419578480311</v>
      </c>
      <c r="N66" s="54">
        <v>15610.780898876403</v>
      </c>
      <c r="O66" s="54">
        <v>1220.8333333333333</v>
      </c>
      <c r="P66" s="54">
        <v>6099.25</v>
      </c>
      <c r="Q66" s="70">
        <v>13765.460121809745</v>
      </c>
      <c r="R66" s="54">
        <v>18068.474950884087</v>
      </c>
      <c r="S66" s="55">
        <v>15363.005379285192</v>
      </c>
      <c r="U66" s="48" t="s">
        <v>86</v>
      </c>
      <c r="V66" s="54">
        <v>8669.480869001296</v>
      </c>
      <c r="W66" s="54">
        <v>11763.553345959595</v>
      </c>
      <c r="X66" s="54">
        <v>14785.907335907335</v>
      </c>
      <c r="Y66" s="54">
        <v>0</v>
      </c>
      <c r="Z66" s="54">
        <v>6601.041666666667</v>
      </c>
      <c r="AA66" s="74">
        <v>13032.228447488584</v>
      </c>
      <c r="AB66" s="54">
        <v>19404.295537897309</v>
      </c>
      <c r="AC66" s="55">
        <v>15004.362719132298</v>
      </c>
      <c r="AE66" s="48" t="s">
        <v>86</v>
      </c>
      <c r="AF66" s="54">
        <v>8692.2237903225814</v>
      </c>
      <c r="AG66" s="54">
        <v>13071.383633633634</v>
      </c>
      <c r="AH66" s="54">
        <v>16430.437331172339</v>
      </c>
      <c r="AI66" s="54">
        <v>0</v>
      </c>
      <c r="AJ66" s="54">
        <v>6797.270833333333</v>
      </c>
      <c r="AK66" s="74">
        <v>13697.708089033658</v>
      </c>
      <c r="AL66" s="54">
        <v>17859.59181323283</v>
      </c>
      <c r="AM66" s="55">
        <v>15118.926211926213</v>
      </c>
      <c r="AO66" s="43" t="s">
        <v>86</v>
      </c>
      <c r="AP66" s="264">
        <v>8752.4901129943501</v>
      </c>
      <c r="AQ66" s="264">
        <v>12833.373758136348</v>
      </c>
      <c r="AR66" s="264">
        <v>16848.009344598056</v>
      </c>
      <c r="AS66" s="264">
        <v>0</v>
      </c>
      <c r="AT66" s="264">
        <v>6447.208333333333</v>
      </c>
      <c r="AU66" s="268">
        <v>13705.098310085838</v>
      </c>
      <c r="AV66" s="264">
        <v>15982.353452963567</v>
      </c>
      <c r="AW66" s="265">
        <v>14268.666094738257</v>
      </c>
    </row>
    <row r="67" spans="1:49" s="9" customFormat="1" ht="12.75" x14ac:dyDescent="0.2">
      <c r="A67" s="48" t="s">
        <v>87</v>
      </c>
      <c r="B67" s="54">
        <v>7689.8781912004342</v>
      </c>
      <c r="C67" s="54">
        <v>11868.451991907874</v>
      </c>
      <c r="D67" s="54">
        <v>19687.801111111112</v>
      </c>
      <c r="E67" s="54">
        <v>0</v>
      </c>
      <c r="F67" s="54">
        <v>82.988977072310405</v>
      </c>
      <c r="G67" s="70">
        <v>10619.113231958032</v>
      </c>
      <c r="H67" s="54">
        <v>15985.491071428572</v>
      </c>
      <c r="I67" s="55">
        <v>10820.780602536997</v>
      </c>
      <c r="K67" s="48" t="s">
        <v>87</v>
      </c>
      <c r="L67" s="54">
        <v>7635.6076779026216</v>
      </c>
      <c r="M67" s="54">
        <v>11910.087727864584</v>
      </c>
      <c r="N67" s="54">
        <v>19595.95015396459</v>
      </c>
      <c r="O67" s="54">
        <v>4244.1904761904761</v>
      </c>
      <c r="P67" s="54">
        <v>6470.2209201388896</v>
      </c>
      <c r="Q67" s="70">
        <v>10704.098542600897</v>
      </c>
      <c r="R67" s="54">
        <v>15835.343333333332</v>
      </c>
      <c r="S67" s="55">
        <v>10732.700798959495</v>
      </c>
      <c r="U67" s="48" t="s">
        <v>87</v>
      </c>
      <c r="V67" s="54">
        <v>7265.2495793370354</v>
      </c>
      <c r="W67" s="54">
        <v>12411.347198067633</v>
      </c>
      <c r="X67" s="54">
        <v>20868.283290378007</v>
      </c>
      <c r="Y67" s="54">
        <v>2915.9833333333336</v>
      </c>
      <c r="Z67" s="54">
        <v>8611.1820175438606</v>
      </c>
      <c r="AA67" s="74">
        <v>10693.916384658771</v>
      </c>
      <c r="AB67" s="54">
        <v>19099.056737588653</v>
      </c>
      <c r="AC67" s="55">
        <v>10788.333592256215</v>
      </c>
      <c r="AE67" s="48" t="s">
        <v>87</v>
      </c>
      <c r="AF67" s="54">
        <v>7251.7886188839802</v>
      </c>
      <c r="AG67" s="54">
        <v>11674.043168880455</v>
      </c>
      <c r="AH67" s="54">
        <v>18378.749115357397</v>
      </c>
      <c r="AI67" s="54">
        <v>2203.5166666666669</v>
      </c>
      <c r="AJ67" s="54">
        <v>6210.6140350877185</v>
      </c>
      <c r="AK67" s="74">
        <v>10346.16049118298</v>
      </c>
      <c r="AL67" s="54">
        <v>21022.627450980392</v>
      </c>
      <c r="AM67" s="55">
        <v>10461.520621468926</v>
      </c>
      <c r="AO67" s="43" t="s">
        <v>87</v>
      </c>
      <c r="AP67" s="264">
        <v>7295.1046099290788</v>
      </c>
      <c r="AQ67" s="264">
        <v>11956.629239901325</v>
      </c>
      <c r="AR67" s="264">
        <v>20276.821390658173</v>
      </c>
      <c r="AS67" s="264">
        <v>3866.8333333333335</v>
      </c>
      <c r="AT67" s="264">
        <v>6735.4236111111104</v>
      </c>
      <c r="AU67" s="268">
        <v>10425.400388888889</v>
      </c>
      <c r="AV67" s="264">
        <v>22937.15243902439</v>
      </c>
      <c r="AW67" s="265">
        <v>10538.367099757763</v>
      </c>
    </row>
    <row r="68" spans="1:49" s="9" customFormat="1" ht="12.75" x14ac:dyDescent="0.2">
      <c r="A68" s="48" t="s">
        <v>88</v>
      </c>
      <c r="B68" s="54">
        <v>6001.0520910665682</v>
      </c>
      <c r="C68" s="54">
        <v>7817.3932009626951</v>
      </c>
      <c r="D68" s="54">
        <v>0</v>
      </c>
      <c r="E68" s="54">
        <v>2420</v>
      </c>
      <c r="F68" s="54">
        <v>856.8528985507246</v>
      </c>
      <c r="G68" s="70">
        <v>6385.7467419635104</v>
      </c>
      <c r="H68" s="54">
        <v>0</v>
      </c>
      <c r="I68" s="55">
        <v>6649.3014045757309</v>
      </c>
      <c r="K68" s="48" t="s">
        <v>88</v>
      </c>
      <c r="L68" s="54">
        <v>5711.6913230935061</v>
      </c>
      <c r="M68" s="54">
        <v>8136.0387931034484</v>
      </c>
      <c r="N68" s="54">
        <v>6019.59</v>
      </c>
      <c r="O68" s="54">
        <v>9664.0416666666661</v>
      </c>
      <c r="P68" s="54">
        <v>5271.0793650793648</v>
      </c>
      <c r="Q68" s="70">
        <v>6458.7677270519671</v>
      </c>
      <c r="R68" s="54">
        <v>0</v>
      </c>
      <c r="S68" s="55">
        <v>6458.7677270519671</v>
      </c>
      <c r="U68" s="48" t="s">
        <v>88</v>
      </c>
      <c r="V68" s="54">
        <v>5866.607620489528</v>
      </c>
      <c r="W68" s="54">
        <v>7450.5387365911802</v>
      </c>
      <c r="X68" s="54">
        <v>6076.0956790123455</v>
      </c>
      <c r="Y68" s="54">
        <v>6514.416666666667</v>
      </c>
      <c r="Z68" s="54">
        <v>5830.1074561403511</v>
      </c>
      <c r="AA68" s="74">
        <v>6450.8717725558454</v>
      </c>
      <c r="AB68" s="54">
        <v>0</v>
      </c>
      <c r="AC68" s="55">
        <v>6450.8717725558454</v>
      </c>
      <c r="AE68" s="48" t="s">
        <v>88</v>
      </c>
      <c r="AF68" s="54">
        <v>5871.6790251790253</v>
      </c>
      <c r="AG68" s="54">
        <v>8870.9889817629173</v>
      </c>
      <c r="AH68" s="54">
        <v>0</v>
      </c>
      <c r="AI68" s="54">
        <v>5298.291666666667</v>
      </c>
      <c r="AJ68" s="54">
        <v>6357.7419354838712</v>
      </c>
      <c r="AK68" s="74">
        <v>6791.1212609295908</v>
      </c>
      <c r="AL68" s="54">
        <v>0</v>
      </c>
      <c r="AM68" s="55">
        <v>6791.1212609295908</v>
      </c>
      <c r="AO68" s="43" t="s">
        <v>88</v>
      </c>
      <c r="AP68" s="264">
        <v>5226.1723173923392</v>
      </c>
      <c r="AQ68" s="264">
        <v>9691.386974584555</v>
      </c>
      <c r="AR68" s="264">
        <v>0</v>
      </c>
      <c r="AS68" s="264">
        <v>4668.3666666666668</v>
      </c>
      <c r="AT68" s="264">
        <v>5788.1935897435897</v>
      </c>
      <c r="AU68" s="268">
        <v>6647.0880335953152</v>
      </c>
      <c r="AV68" s="264">
        <v>0</v>
      </c>
      <c r="AW68" s="265">
        <v>6647.0880335953152</v>
      </c>
    </row>
    <row r="69" spans="1:49" s="9" customFormat="1" ht="12.75" x14ac:dyDescent="0.2">
      <c r="A69" s="48" t="s">
        <v>89</v>
      </c>
      <c r="B69" s="54">
        <v>8023.1713836477984</v>
      </c>
      <c r="C69" s="54">
        <v>9910.7948756822316</v>
      </c>
      <c r="D69" s="54">
        <v>8603.421875</v>
      </c>
      <c r="E69" s="54">
        <v>0</v>
      </c>
      <c r="F69" s="54">
        <v>0</v>
      </c>
      <c r="G69" s="70">
        <v>9428.7196365248219</v>
      </c>
      <c r="H69" s="54">
        <v>0</v>
      </c>
      <c r="I69" s="55">
        <v>9435.3262041962171</v>
      </c>
      <c r="K69" s="48" t="s">
        <v>89</v>
      </c>
      <c r="L69" s="54">
        <v>8211.2451890034372</v>
      </c>
      <c r="M69" s="54">
        <v>9850.9069878749197</v>
      </c>
      <c r="N69" s="54">
        <v>8159.1085271317825</v>
      </c>
      <c r="O69" s="54">
        <v>0</v>
      </c>
      <c r="P69" s="54">
        <v>8470.4166666666661</v>
      </c>
      <c r="Q69" s="70">
        <v>9410.023052959501</v>
      </c>
      <c r="R69" s="54">
        <v>0</v>
      </c>
      <c r="S69" s="55">
        <v>9410.023052959501</v>
      </c>
      <c r="U69" s="48" t="s">
        <v>89</v>
      </c>
      <c r="V69" s="54">
        <v>8145.1149609097374</v>
      </c>
      <c r="W69" s="54">
        <v>9591.2549686757393</v>
      </c>
      <c r="X69" s="54">
        <v>8031.295614035088</v>
      </c>
      <c r="Y69" s="54">
        <v>0</v>
      </c>
      <c r="Z69" s="54">
        <v>7213</v>
      </c>
      <c r="AA69" s="74">
        <v>9197.1381776513354</v>
      </c>
      <c r="AB69" s="54">
        <v>0</v>
      </c>
      <c r="AC69" s="55">
        <v>9197.1381776513354</v>
      </c>
      <c r="AE69" s="48" t="s">
        <v>89</v>
      </c>
      <c r="AF69" s="54">
        <v>7759.1823997233741</v>
      </c>
      <c r="AG69" s="54">
        <v>9457.1671720575014</v>
      </c>
      <c r="AH69" s="54">
        <v>8118.8703703703695</v>
      </c>
      <c r="AI69" s="54">
        <v>0</v>
      </c>
      <c r="AJ69" s="54">
        <v>6227.159090909091</v>
      </c>
      <c r="AK69" s="74">
        <v>8967.4785178086568</v>
      </c>
      <c r="AL69" s="54">
        <v>0</v>
      </c>
      <c r="AM69" s="55">
        <v>8967.4785178086568</v>
      </c>
      <c r="AO69" s="43" t="s">
        <v>89</v>
      </c>
      <c r="AP69" s="264">
        <v>7414.2386831275726</v>
      </c>
      <c r="AQ69" s="264">
        <v>9164.7670163170169</v>
      </c>
      <c r="AR69" s="264">
        <v>9649.9372294372297</v>
      </c>
      <c r="AS69" s="264">
        <v>0</v>
      </c>
      <c r="AT69" s="264">
        <v>7395.1279761904761</v>
      </c>
      <c r="AU69" s="268">
        <v>8737.7761421738414</v>
      </c>
      <c r="AV69" s="264">
        <v>0</v>
      </c>
      <c r="AW69" s="265">
        <v>8737.7761421738414</v>
      </c>
    </row>
    <row r="70" spans="1:49" s="9" customFormat="1" ht="12.75" x14ac:dyDescent="0.2">
      <c r="A70" s="48" t="s">
        <v>90</v>
      </c>
      <c r="B70" s="54">
        <v>5701.9658517656198</v>
      </c>
      <c r="C70" s="54">
        <v>7091.5786190890622</v>
      </c>
      <c r="D70" s="54">
        <v>10388.700934579439</v>
      </c>
      <c r="E70" s="54">
        <v>0</v>
      </c>
      <c r="F70" s="54">
        <v>57.37844611528822</v>
      </c>
      <c r="G70" s="70">
        <v>6478.8065450947133</v>
      </c>
      <c r="H70" s="54">
        <v>0</v>
      </c>
      <c r="I70" s="55">
        <v>6738.3562340966919</v>
      </c>
      <c r="K70" s="48" t="s">
        <v>90</v>
      </c>
      <c r="L70" s="54">
        <v>5725.6563720269796</v>
      </c>
      <c r="M70" s="54">
        <v>7363.227425310507</v>
      </c>
      <c r="N70" s="54">
        <v>10479.698611111111</v>
      </c>
      <c r="O70" s="54">
        <v>4921.083333333333</v>
      </c>
      <c r="P70" s="54">
        <v>5083.0340375586857</v>
      </c>
      <c r="Q70" s="70">
        <v>6785.4252032520317</v>
      </c>
      <c r="R70" s="54">
        <v>0</v>
      </c>
      <c r="S70" s="55">
        <v>6785.4252032520317</v>
      </c>
      <c r="U70" s="48" t="s">
        <v>90</v>
      </c>
      <c r="V70" s="54">
        <v>5700.4957825679476</v>
      </c>
      <c r="W70" s="54">
        <v>7163.0493654348638</v>
      </c>
      <c r="X70" s="54">
        <v>10756.222789115645</v>
      </c>
      <c r="Y70" s="54">
        <v>1670.0833333333333</v>
      </c>
      <c r="Z70" s="54">
        <v>5417.7792207792209</v>
      </c>
      <c r="AA70" s="74">
        <v>6626.5610602593442</v>
      </c>
      <c r="AB70" s="54">
        <v>0</v>
      </c>
      <c r="AC70" s="55">
        <v>6626.5610602593442</v>
      </c>
      <c r="AE70" s="48" t="s">
        <v>90</v>
      </c>
      <c r="AF70" s="54">
        <v>5688.9966666666669</v>
      </c>
      <c r="AG70" s="54">
        <v>6799.763320941759</v>
      </c>
      <c r="AH70" s="54">
        <v>10587.669871794873</v>
      </c>
      <c r="AI70" s="54">
        <v>3307.875</v>
      </c>
      <c r="AJ70" s="54">
        <v>4751.160130718954</v>
      </c>
      <c r="AK70" s="74">
        <v>6267.682068324757</v>
      </c>
      <c r="AL70" s="54">
        <v>0</v>
      </c>
      <c r="AM70" s="55">
        <v>6267.682068324757</v>
      </c>
      <c r="AO70" s="43" t="s">
        <v>90</v>
      </c>
      <c r="AP70" s="264">
        <v>5616.6665859954819</v>
      </c>
      <c r="AQ70" s="264">
        <v>7675.7420221990978</v>
      </c>
      <c r="AR70" s="264">
        <v>0</v>
      </c>
      <c r="AS70" s="264">
        <v>0</v>
      </c>
      <c r="AT70" s="264">
        <v>6029.1087962962965</v>
      </c>
      <c r="AU70" s="268">
        <v>6588.8192158760894</v>
      </c>
      <c r="AV70" s="264">
        <v>0</v>
      </c>
      <c r="AW70" s="265">
        <v>6588.8192158760894</v>
      </c>
    </row>
    <row r="71" spans="1:49" s="9" customFormat="1" ht="12.75" x14ac:dyDescent="0.2">
      <c r="A71" s="48" t="s">
        <v>91</v>
      </c>
      <c r="B71" s="54">
        <v>7902.2411616161617</v>
      </c>
      <c r="C71" s="54">
        <v>5771.4384523064073</v>
      </c>
      <c r="D71" s="54">
        <v>0</v>
      </c>
      <c r="E71" s="54">
        <v>0</v>
      </c>
      <c r="F71" s="54">
        <v>0</v>
      </c>
      <c r="G71" s="70">
        <v>5814.5774028629858</v>
      </c>
      <c r="H71" s="54">
        <v>0</v>
      </c>
      <c r="I71" s="55">
        <v>5814.5774028629858</v>
      </c>
      <c r="K71" s="48" t="s">
        <v>91</v>
      </c>
      <c r="L71" s="54">
        <v>8127.0011574074078</v>
      </c>
      <c r="M71" s="54">
        <v>5049.73218559617</v>
      </c>
      <c r="N71" s="54">
        <v>0</v>
      </c>
      <c r="O71" s="54">
        <v>0</v>
      </c>
      <c r="P71" s="54">
        <v>0</v>
      </c>
      <c r="Q71" s="70">
        <v>5120.3837691326526</v>
      </c>
      <c r="R71" s="54">
        <v>0</v>
      </c>
      <c r="S71" s="55">
        <v>5120.3837691326526</v>
      </c>
      <c r="U71" s="48" t="s">
        <v>91</v>
      </c>
      <c r="V71" s="54">
        <v>7267.3324372759853</v>
      </c>
      <c r="W71" s="54">
        <v>5861.9829589093706</v>
      </c>
      <c r="X71" s="54">
        <v>0</v>
      </c>
      <c r="Y71" s="54">
        <v>0</v>
      </c>
      <c r="Z71" s="54">
        <v>0</v>
      </c>
      <c r="AA71" s="74">
        <v>5898.6442496493692</v>
      </c>
      <c r="AB71" s="54">
        <v>0</v>
      </c>
      <c r="AC71" s="55">
        <v>5898.6442496493692</v>
      </c>
      <c r="AE71" s="48" t="s">
        <v>91</v>
      </c>
      <c r="AF71" s="54">
        <v>7811.3353413654622</v>
      </c>
      <c r="AG71" s="54">
        <v>6000.7482383373472</v>
      </c>
      <c r="AH71" s="54">
        <v>0</v>
      </c>
      <c r="AI71" s="54">
        <v>0</v>
      </c>
      <c r="AJ71" s="54">
        <v>0</v>
      </c>
      <c r="AK71" s="74">
        <v>6040.0882198952886</v>
      </c>
      <c r="AL71" s="54">
        <v>0</v>
      </c>
      <c r="AM71" s="55">
        <v>6040.0882198952886</v>
      </c>
      <c r="AO71" s="43" t="s">
        <v>91</v>
      </c>
      <c r="AP71" s="264">
        <v>8079.7895189003439</v>
      </c>
      <c r="AQ71" s="264">
        <v>4872.2804885648411</v>
      </c>
      <c r="AR71" s="264">
        <v>0</v>
      </c>
      <c r="AS71" s="264">
        <v>0</v>
      </c>
      <c r="AT71" s="264">
        <v>0</v>
      </c>
      <c r="AU71" s="268">
        <v>4929.4101940261962</v>
      </c>
      <c r="AV71" s="264">
        <v>0</v>
      </c>
      <c r="AW71" s="265">
        <v>4929.4101940261962</v>
      </c>
    </row>
    <row r="72" spans="1:49" s="9" customFormat="1" ht="12.75" x14ac:dyDescent="0.2">
      <c r="A72" s="48" t="s">
        <v>92</v>
      </c>
      <c r="B72" s="54">
        <v>5531.0922753988243</v>
      </c>
      <c r="C72" s="54">
        <v>7661.2316449219752</v>
      </c>
      <c r="D72" s="54">
        <v>8453.9980899830225</v>
      </c>
      <c r="E72" s="54">
        <v>0</v>
      </c>
      <c r="F72" s="54">
        <v>0</v>
      </c>
      <c r="G72" s="70">
        <v>6818.216703417861</v>
      </c>
      <c r="H72" s="54">
        <v>8332.6105721393033</v>
      </c>
      <c r="I72" s="55">
        <v>7081.3056356067891</v>
      </c>
      <c r="K72" s="48" t="s">
        <v>92</v>
      </c>
      <c r="L72" s="54">
        <v>5749.7087211306452</v>
      </c>
      <c r="M72" s="54">
        <v>8144.3961240310082</v>
      </c>
      <c r="N72" s="54">
        <v>9184.4006872852242</v>
      </c>
      <c r="O72" s="54">
        <v>0</v>
      </c>
      <c r="P72" s="54">
        <v>6475.0563063063064</v>
      </c>
      <c r="Q72" s="70">
        <v>7026.2197232603658</v>
      </c>
      <c r="R72" s="54">
        <v>11142.620118074477</v>
      </c>
      <c r="S72" s="55">
        <v>7700.6478236607145</v>
      </c>
      <c r="U72" s="48" t="s">
        <v>92</v>
      </c>
      <c r="V72" s="54">
        <v>5832.2243120013036</v>
      </c>
      <c r="W72" s="54">
        <v>8094.1120448179272</v>
      </c>
      <c r="X72" s="54">
        <v>9193.7609042553195</v>
      </c>
      <c r="Y72" s="54">
        <v>9275.5</v>
      </c>
      <c r="Z72" s="54">
        <v>6245.0460992907801</v>
      </c>
      <c r="AA72" s="74">
        <v>7246.4741597605898</v>
      </c>
      <c r="AB72" s="54">
        <v>12111.57015192136</v>
      </c>
      <c r="AC72" s="55">
        <v>7631.1849515935273</v>
      </c>
      <c r="AE72" s="48" t="s">
        <v>92</v>
      </c>
      <c r="AF72" s="54">
        <v>5651.8501486000314</v>
      </c>
      <c r="AG72" s="54">
        <v>8576.2972151088343</v>
      </c>
      <c r="AH72" s="54">
        <v>8681.7545698924732</v>
      </c>
      <c r="AI72" s="54">
        <v>0</v>
      </c>
      <c r="AJ72" s="54">
        <v>7216.1462585034014</v>
      </c>
      <c r="AK72" s="74">
        <v>7249.1206835045659</v>
      </c>
      <c r="AL72" s="54">
        <v>13803.01677852349</v>
      </c>
      <c r="AM72" s="55">
        <v>7642.0907109322607</v>
      </c>
      <c r="AO72" s="43" t="s">
        <v>92</v>
      </c>
      <c r="AP72" s="264">
        <v>5801.2147161433559</v>
      </c>
      <c r="AQ72" s="264">
        <v>8580.0505500550044</v>
      </c>
      <c r="AR72" s="264">
        <v>8618.465412883701</v>
      </c>
      <c r="AS72" s="264">
        <v>0</v>
      </c>
      <c r="AT72" s="264">
        <v>5730.1621212121208</v>
      </c>
      <c r="AU72" s="268">
        <v>7236.8315890164304</v>
      </c>
      <c r="AV72" s="264">
        <v>14471.159003831417</v>
      </c>
      <c r="AW72" s="265">
        <v>7638.2260310374149</v>
      </c>
    </row>
    <row r="73" spans="1:49" s="9" customFormat="1" ht="12.75" x14ac:dyDescent="0.2">
      <c r="A73" s="48" t="s">
        <v>93</v>
      </c>
      <c r="B73" s="54">
        <v>5494.3693415637863</v>
      </c>
      <c r="C73" s="54">
        <v>4573.2796473309763</v>
      </c>
      <c r="D73" s="54">
        <v>6243.077308831449</v>
      </c>
      <c r="E73" s="54">
        <v>0</v>
      </c>
      <c r="F73" s="54">
        <v>0</v>
      </c>
      <c r="G73" s="70">
        <v>4971.5414710485138</v>
      </c>
      <c r="H73" s="54">
        <v>4879.4046842650105</v>
      </c>
      <c r="I73" s="55">
        <v>4962.6606416741051</v>
      </c>
      <c r="K73" s="48" t="s">
        <v>93</v>
      </c>
      <c r="L73" s="54">
        <v>6681.9473039215691</v>
      </c>
      <c r="M73" s="54">
        <v>4548.3263685803704</v>
      </c>
      <c r="N73" s="54">
        <v>5588.4205640217197</v>
      </c>
      <c r="O73" s="54">
        <v>0</v>
      </c>
      <c r="P73" s="54">
        <v>7089.75</v>
      </c>
      <c r="Q73" s="70">
        <v>4945.4621073424551</v>
      </c>
      <c r="R73" s="54">
        <v>5366.2893781565654</v>
      </c>
      <c r="S73" s="55">
        <v>5043.8808873468179</v>
      </c>
      <c r="U73" s="48" t="s">
        <v>93</v>
      </c>
      <c r="V73" s="54">
        <v>4944.9253333333336</v>
      </c>
      <c r="W73" s="54">
        <v>4609.6260732492619</v>
      </c>
      <c r="X73" s="54">
        <v>6060.6703470975472</v>
      </c>
      <c r="Y73" s="54">
        <v>0</v>
      </c>
      <c r="Z73" s="54">
        <v>6160.2965686274511</v>
      </c>
      <c r="AA73" s="74">
        <v>5007.3750160287236</v>
      </c>
      <c r="AB73" s="54">
        <v>4887.42827153505</v>
      </c>
      <c r="AC73" s="55">
        <v>4976.9556743952335</v>
      </c>
      <c r="AE73" s="48" t="s">
        <v>93</v>
      </c>
      <c r="AF73" s="54">
        <v>10040.725053078557</v>
      </c>
      <c r="AG73" s="54">
        <v>4541.3990711082633</v>
      </c>
      <c r="AH73" s="54">
        <v>6428.61677983151</v>
      </c>
      <c r="AI73" s="54">
        <v>2130.8888888888891</v>
      </c>
      <c r="AJ73" s="54">
        <v>7329.7256097560976</v>
      </c>
      <c r="AK73" s="74">
        <v>5101.9225000781962</v>
      </c>
      <c r="AL73" s="54">
        <v>5113.2013462325967</v>
      </c>
      <c r="AM73" s="55">
        <v>5104.562040298043</v>
      </c>
      <c r="AO73" s="43" t="s">
        <v>93</v>
      </c>
      <c r="AP73" s="264">
        <v>5363.958333333333</v>
      </c>
      <c r="AQ73" s="264">
        <v>4401.1090928006661</v>
      </c>
      <c r="AR73" s="264">
        <v>4956.5264174454833</v>
      </c>
      <c r="AS73" s="264">
        <v>0</v>
      </c>
      <c r="AT73" s="264">
        <v>6742.4274193548381</v>
      </c>
      <c r="AU73" s="268">
        <v>4559.4423294758753</v>
      </c>
      <c r="AV73" s="264">
        <v>4477.0078665529336</v>
      </c>
      <c r="AW73" s="265">
        <v>4539.315845192642</v>
      </c>
    </row>
    <row r="74" spans="1:49" s="9" customFormat="1" ht="12.75" x14ac:dyDescent="0.2">
      <c r="A74" s="48" t="s">
        <v>94</v>
      </c>
      <c r="B74" s="54">
        <v>4764.2062647754137</v>
      </c>
      <c r="C74" s="54">
        <v>4725.9793465463108</v>
      </c>
      <c r="D74" s="54">
        <v>6292.1812639532882</v>
      </c>
      <c r="E74" s="54">
        <v>0</v>
      </c>
      <c r="F74" s="54">
        <v>300.17723697148477</v>
      </c>
      <c r="G74" s="70">
        <v>4906.4840285490973</v>
      </c>
      <c r="H74" s="54">
        <v>0</v>
      </c>
      <c r="I74" s="55">
        <v>5084.5714858694309</v>
      </c>
      <c r="K74" s="48" t="s">
        <v>94</v>
      </c>
      <c r="L74" s="54">
        <v>5072.6591865357641</v>
      </c>
      <c r="M74" s="54">
        <v>4843.3537592557432</v>
      </c>
      <c r="N74" s="54">
        <v>5178.6241101340029</v>
      </c>
      <c r="O74" s="54">
        <v>5272.0749999999998</v>
      </c>
      <c r="P74" s="54">
        <v>3980.7860553963706</v>
      </c>
      <c r="Q74" s="70">
        <v>4894.8027187355883</v>
      </c>
      <c r="R74" s="54">
        <v>0</v>
      </c>
      <c r="S74" s="55">
        <v>4894.8027187355883</v>
      </c>
      <c r="U74" s="48" t="s">
        <v>94</v>
      </c>
      <c r="V74" s="54">
        <v>5257.0247691015948</v>
      </c>
      <c r="W74" s="54">
        <v>4812.6463036741925</v>
      </c>
      <c r="X74" s="54">
        <v>5631.4146435452794</v>
      </c>
      <c r="Y74" s="54">
        <v>5010.2023809523807</v>
      </c>
      <c r="Z74" s="54">
        <v>4661.6315406976746</v>
      </c>
      <c r="AA74" s="74">
        <v>5005.7917461385996</v>
      </c>
      <c r="AB74" s="54">
        <v>0</v>
      </c>
      <c r="AC74" s="55">
        <v>5005.7917461385996</v>
      </c>
      <c r="AE74" s="48" t="s">
        <v>94</v>
      </c>
      <c r="AF74" s="54">
        <v>4970.3241228070174</v>
      </c>
      <c r="AG74" s="54">
        <v>4877.3275058275058</v>
      </c>
      <c r="AH74" s="54">
        <v>5500.0262481644641</v>
      </c>
      <c r="AI74" s="54">
        <v>5024.8402777777783</v>
      </c>
      <c r="AJ74" s="54">
        <v>4696.586387434555</v>
      </c>
      <c r="AK74" s="74">
        <v>4937.9722938144332</v>
      </c>
      <c r="AL74" s="54">
        <v>0</v>
      </c>
      <c r="AM74" s="55">
        <v>4937.9722938144332</v>
      </c>
      <c r="AO74" s="43" t="s">
        <v>94</v>
      </c>
      <c r="AP74" s="264">
        <v>4823.0563560678829</v>
      </c>
      <c r="AQ74" s="264">
        <v>4716.6963109847356</v>
      </c>
      <c r="AR74" s="264">
        <v>5487.4735772357717</v>
      </c>
      <c r="AS74" s="264">
        <v>4769.3095238095239</v>
      </c>
      <c r="AT74" s="264">
        <v>4609.003623188406</v>
      </c>
      <c r="AU74" s="268">
        <v>4808.5806196416088</v>
      </c>
      <c r="AV74" s="264">
        <v>0</v>
      </c>
      <c r="AW74" s="265">
        <v>4808.5806196416088</v>
      </c>
    </row>
    <row r="75" spans="1:49" s="9" customFormat="1" ht="12.75" x14ac:dyDescent="0.2">
      <c r="A75" s="48" t="s">
        <v>95</v>
      </c>
      <c r="B75" s="54">
        <v>5589.8506768189509</v>
      </c>
      <c r="C75" s="54">
        <v>7560.6304644808743</v>
      </c>
      <c r="D75" s="54">
        <v>0</v>
      </c>
      <c r="E75" s="54">
        <v>0</v>
      </c>
      <c r="F75" s="54">
        <v>0</v>
      </c>
      <c r="G75" s="70">
        <v>6112.0216113416318</v>
      </c>
      <c r="H75" s="54">
        <v>0</v>
      </c>
      <c r="I75" s="55">
        <v>6492.4163208852005</v>
      </c>
      <c r="K75" s="48" t="s">
        <v>95</v>
      </c>
      <c r="L75" s="54">
        <v>6116.4225490196077</v>
      </c>
      <c r="M75" s="54">
        <v>7909.5695121951221</v>
      </c>
      <c r="N75" s="54">
        <v>0</v>
      </c>
      <c r="O75" s="54">
        <v>0</v>
      </c>
      <c r="P75" s="54">
        <v>5373.4677419354839</v>
      </c>
      <c r="Q75" s="70">
        <v>6965.1011904761908</v>
      </c>
      <c r="R75" s="54">
        <v>0</v>
      </c>
      <c r="S75" s="55">
        <v>6965.1011904761908</v>
      </c>
      <c r="U75" s="48" t="s">
        <v>95</v>
      </c>
      <c r="V75" s="54">
        <v>5981.8084967320256</v>
      </c>
      <c r="W75" s="54">
        <v>8155.8106852497103</v>
      </c>
      <c r="X75" s="54">
        <v>0</v>
      </c>
      <c r="Y75" s="54">
        <v>0</v>
      </c>
      <c r="Z75" s="54">
        <v>5883.3596491228063</v>
      </c>
      <c r="AA75" s="74">
        <v>7051.1146551724132</v>
      </c>
      <c r="AB75" s="54">
        <v>0</v>
      </c>
      <c r="AC75" s="55">
        <v>7051.1146551724132</v>
      </c>
      <c r="AE75" s="48" t="s">
        <v>95</v>
      </c>
      <c r="AF75" s="54">
        <v>5858.7775800711743</v>
      </c>
      <c r="AG75" s="54">
        <v>8585.1914351851847</v>
      </c>
      <c r="AH75" s="54">
        <v>0</v>
      </c>
      <c r="AI75" s="54">
        <v>0</v>
      </c>
      <c r="AJ75" s="54">
        <v>7207.296875</v>
      </c>
      <c r="AK75" s="74">
        <v>7381.3059683011388</v>
      </c>
      <c r="AL75" s="54">
        <v>0</v>
      </c>
      <c r="AM75" s="55">
        <v>7381.3059683011388</v>
      </c>
      <c r="AO75" s="43" t="s">
        <v>95</v>
      </c>
      <c r="AP75" s="264">
        <v>5556.9931271477662</v>
      </c>
      <c r="AQ75" s="264">
        <v>8218.8094135802476</v>
      </c>
      <c r="AR75" s="264">
        <v>7912.1276932826368</v>
      </c>
      <c r="AS75" s="264">
        <v>1107.8333333333333</v>
      </c>
      <c r="AT75" s="264">
        <v>5568.052083333333</v>
      </c>
      <c r="AU75" s="268">
        <v>6969.4483985765119</v>
      </c>
      <c r="AV75" s="264">
        <v>9132.9166666666661</v>
      </c>
      <c r="AW75" s="265">
        <v>6972.0117496050552</v>
      </c>
    </row>
    <row r="76" spans="1:49" s="9" customFormat="1" ht="12.75" x14ac:dyDescent="0.2">
      <c r="A76" s="48" t="s">
        <v>96</v>
      </c>
      <c r="B76" s="54">
        <v>12232.595959595959</v>
      </c>
      <c r="C76" s="54">
        <v>7504.1078811369507</v>
      </c>
      <c r="D76" s="54">
        <v>24980.116071428569</v>
      </c>
      <c r="E76" s="54">
        <v>0</v>
      </c>
      <c r="F76" s="54">
        <v>0</v>
      </c>
      <c r="G76" s="70">
        <v>10774.126801152737</v>
      </c>
      <c r="H76" s="54">
        <v>27930.143678160919</v>
      </c>
      <c r="I76" s="55">
        <v>12097.330230496453</v>
      </c>
      <c r="K76" s="48" t="s">
        <v>96</v>
      </c>
      <c r="L76" s="54">
        <v>12120.1</v>
      </c>
      <c r="M76" s="54">
        <v>7329.1566791510604</v>
      </c>
      <c r="N76" s="54">
        <v>26511.831818181818</v>
      </c>
      <c r="O76" s="54">
        <v>9206.5833333333339</v>
      </c>
      <c r="P76" s="54">
        <v>0</v>
      </c>
      <c r="Q76" s="70">
        <v>10689.924684159378</v>
      </c>
      <c r="R76" s="54">
        <v>29147.781609195401</v>
      </c>
      <c r="S76" s="55">
        <v>12128.843637992832</v>
      </c>
      <c r="U76" s="48" t="s">
        <v>96</v>
      </c>
      <c r="V76" s="54">
        <v>11089.136904761906</v>
      </c>
      <c r="W76" s="54">
        <v>7034.4764056224894</v>
      </c>
      <c r="X76" s="54">
        <v>0</v>
      </c>
      <c r="Y76" s="54">
        <v>0</v>
      </c>
      <c r="Z76" s="54">
        <v>0</v>
      </c>
      <c r="AA76" s="74">
        <v>7349.8388888888885</v>
      </c>
      <c r="AB76" s="54">
        <v>0</v>
      </c>
      <c r="AC76" s="55">
        <v>7349.8388888888885</v>
      </c>
      <c r="AE76" s="48" t="s">
        <v>96</v>
      </c>
      <c r="AF76" s="54">
        <v>9285.9734848484859</v>
      </c>
      <c r="AG76" s="54">
        <v>7272.5265567765564</v>
      </c>
      <c r="AH76" s="54">
        <v>0</v>
      </c>
      <c r="AI76" s="54">
        <v>0</v>
      </c>
      <c r="AJ76" s="54">
        <v>0</v>
      </c>
      <c r="AK76" s="74">
        <v>7422.6819209039541</v>
      </c>
      <c r="AL76" s="54">
        <v>0</v>
      </c>
      <c r="AM76" s="55">
        <v>7422.6819209039541</v>
      </c>
      <c r="AO76" s="43" t="s">
        <v>96</v>
      </c>
      <c r="AP76" s="264">
        <v>6246.083333333333</v>
      </c>
      <c r="AQ76" s="264">
        <v>7006.671875</v>
      </c>
      <c r="AR76" s="264">
        <v>0</v>
      </c>
      <c r="AS76" s="264">
        <v>0</v>
      </c>
      <c r="AT76" s="264">
        <v>0</v>
      </c>
      <c r="AU76" s="268">
        <v>6981.1487695749447</v>
      </c>
      <c r="AV76" s="264">
        <v>0</v>
      </c>
      <c r="AW76" s="265">
        <v>6981.1487695749447</v>
      </c>
    </row>
    <row r="77" spans="1:49" s="9" customFormat="1" ht="12.75" x14ac:dyDescent="0.2">
      <c r="A77" s="48" t="s">
        <v>97</v>
      </c>
      <c r="B77" s="54">
        <v>5400.5461346633419</v>
      </c>
      <c r="C77" s="54">
        <v>6725.3404954499492</v>
      </c>
      <c r="D77" s="54">
        <v>0</v>
      </c>
      <c r="E77" s="54">
        <v>0</v>
      </c>
      <c r="F77" s="54">
        <v>659.58333333333337</v>
      </c>
      <c r="G77" s="70">
        <v>5946.7199502937192</v>
      </c>
      <c r="H77" s="54">
        <v>0</v>
      </c>
      <c r="I77" s="55">
        <v>5991.6494200933876</v>
      </c>
      <c r="K77" s="48" t="s">
        <v>97</v>
      </c>
      <c r="L77" s="54">
        <v>5337.3889134275623</v>
      </c>
      <c r="M77" s="54">
        <v>6616.3763202365872</v>
      </c>
      <c r="N77" s="54">
        <v>0</v>
      </c>
      <c r="O77" s="54">
        <v>5669.3888888888896</v>
      </c>
      <c r="P77" s="54">
        <v>5976.2037037037035</v>
      </c>
      <c r="Q77" s="70">
        <v>5863.9727490175974</v>
      </c>
      <c r="R77" s="54">
        <v>0</v>
      </c>
      <c r="S77" s="55">
        <v>5863.9727490175974</v>
      </c>
      <c r="U77" s="48" t="s">
        <v>97</v>
      </c>
      <c r="V77" s="54">
        <v>5111.4415814877912</v>
      </c>
      <c r="W77" s="54">
        <v>3901.1179802955667</v>
      </c>
      <c r="X77" s="54">
        <v>0</v>
      </c>
      <c r="Y77" s="54">
        <v>3678</v>
      </c>
      <c r="Z77" s="54">
        <v>5236.916666666667</v>
      </c>
      <c r="AA77" s="74">
        <v>4556.7993158923473</v>
      </c>
      <c r="AB77" s="54">
        <v>0</v>
      </c>
      <c r="AC77" s="55">
        <v>4556.7993158923473</v>
      </c>
      <c r="AE77" s="48" t="s">
        <v>97</v>
      </c>
      <c r="AF77" s="54">
        <v>5065.0581575246133</v>
      </c>
      <c r="AG77" s="54">
        <v>7375.5956152433428</v>
      </c>
      <c r="AH77" s="54">
        <v>0</v>
      </c>
      <c r="AI77" s="54">
        <v>12881.416666666666</v>
      </c>
      <c r="AJ77" s="54">
        <v>5361.13</v>
      </c>
      <c r="AK77" s="74">
        <v>5938.918946824987</v>
      </c>
      <c r="AL77" s="54">
        <v>0</v>
      </c>
      <c r="AM77" s="55">
        <v>5938.918946824987</v>
      </c>
      <c r="AO77" s="43" t="s">
        <v>97</v>
      </c>
      <c r="AP77" s="264">
        <v>5089.8262639245931</v>
      </c>
      <c r="AQ77" s="264">
        <v>6165.9922101449274</v>
      </c>
      <c r="AR77" s="264">
        <v>9914.2069288389521</v>
      </c>
      <c r="AS77" s="264">
        <v>2176.3333333333335</v>
      </c>
      <c r="AT77" s="264">
        <v>5041.5</v>
      </c>
      <c r="AU77" s="268">
        <v>5616.8037047673752</v>
      </c>
      <c r="AV77" s="264">
        <v>0</v>
      </c>
      <c r="AW77" s="265">
        <v>5616.8037047673752</v>
      </c>
    </row>
    <row r="78" spans="1:49" s="9" customFormat="1" ht="12.75" x14ac:dyDescent="0.2">
      <c r="A78" s="48" t="s">
        <v>98</v>
      </c>
      <c r="B78" s="54">
        <v>6135.1191460055097</v>
      </c>
      <c r="C78" s="54">
        <v>6952.861959287532</v>
      </c>
      <c r="D78" s="54">
        <v>0</v>
      </c>
      <c r="E78" s="54">
        <v>0</v>
      </c>
      <c r="F78" s="54">
        <v>0</v>
      </c>
      <c r="G78" s="70">
        <v>6422.315683646113</v>
      </c>
      <c r="H78" s="54">
        <v>0</v>
      </c>
      <c r="I78" s="55">
        <v>6422.5033512064338</v>
      </c>
      <c r="K78" s="48" t="s">
        <v>98</v>
      </c>
      <c r="L78" s="54">
        <v>6172.1921296296305</v>
      </c>
      <c r="M78" s="54">
        <v>7292.2522727272726</v>
      </c>
      <c r="N78" s="54">
        <v>0</v>
      </c>
      <c r="O78" s="54">
        <v>0</v>
      </c>
      <c r="P78" s="54">
        <v>7528.208333333333</v>
      </c>
      <c r="Q78" s="70">
        <v>6492.1689469320072</v>
      </c>
      <c r="R78" s="54">
        <v>0</v>
      </c>
      <c r="S78" s="55">
        <v>6492.1689469320072</v>
      </c>
      <c r="U78" s="48" t="s">
        <v>98</v>
      </c>
      <c r="V78" s="54">
        <v>5891.7264056224894</v>
      </c>
      <c r="W78" s="54">
        <v>6557.6582125603863</v>
      </c>
      <c r="X78" s="54">
        <v>0</v>
      </c>
      <c r="Y78" s="54">
        <v>0</v>
      </c>
      <c r="Z78" s="54">
        <v>0</v>
      </c>
      <c r="AA78" s="74">
        <v>6087.255319148936</v>
      </c>
      <c r="AB78" s="54">
        <v>0</v>
      </c>
      <c r="AC78" s="55">
        <v>6087.255319148936</v>
      </c>
      <c r="AE78" s="48" t="s">
        <v>98</v>
      </c>
      <c r="AF78" s="54">
        <v>5865.3071853741494</v>
      </c>
      <c r="AG78" s="54">
        <v>6599.3215962441318</v>
      </c>
      <c r="AH78" s="54">
        <v>0</v>
      </c>
      <c r="AI78" s="54">
        <v>0</v>
      </c>
      <c r="AJ78" s="54">
        <v>0</v>
      </c>
      <c r="AK78" s="74">
        <v>6049.1665109034266</v>
      </c>
      <c r="AL78" s="54">
        <v>0</v>
      </c>
      <c r="AM78" s="55">
        <v>6049.1665109034266</v>
      </c>
      <c r="AO78" s="43" t="s">
        <v>98</v>
      </c>
      <c r="AP78" s="264">
        <v>5761.533065749235</v>
      </c>
      <c r="AQ78" s="264">
        <v>7802.732183908046</v>
      </c>
      <c r="AR78" s="264">
        <v>0</v>
      </c>
      <c r="AS78" s="264">
        <v>0</v>
      </c>
      <c r="AT78" s="264">
        <v>0</v>
      </c>
      <c r="AU78" s="268">
        <v>6270.954532415376</v>
      </c>
      <c r="AV78" s="264">
        <v>0</v>
      </c>
      <c r="AW78" s="265">
        <v>6270.954532415376</v>
      </c>
    </row>
    <row r="79" spans="1:49" s="9" customFormat="1" ht="12.75" x14ac:dyDescent="0.2">
      <c r="A79" s="48" t="s">
        <v>99</v>
      </c>
      <c r="B79" s="54">
        <v>3263.4806201550387</v>
      </c>
      <c r="C79" s="54">
        <v>2924.2901234567903</v>
      </c>
      <c r="D79" s="54">
        <v>0</v>
      </c>
      <c r="E79" s="54">
        <v>0</v>
      </c>
      <c r="F79" s="54">
        <v>0</v>
      </c>
      <c r="G79" s="70">
        <v>3226.155388471178</v>
      </c>
      <c r="H79" s="54">
        <v>0</v>
      </c>
      <c r="I79" s="55">
        <v>3226.155388471178</v>
      </c>
      <c r="K79" s="48" t="s">
        <v>99</v>
      </c>
      <c r="L79" s="54">
        <v>2937.8726053639843</v>
      </c>
      <c r="M79" s="54">
        <v>3301.5166666666664</v>
      </c>
      <c r="N79" s="54">
        <v>0</v>
      </c>
      <c r="O79" s="54">
        <v>3027.2567567567567</v>
      </c>
      <c r="P79" s="54">
        <v>0</v>
      </c>
      <c r="Q79" s="70">
        <v>2989.6909203980099</v>
      </c>
      <c r="R79" s="54">
        <v>0</v>
      </c>
      <c r="S79" s="55">
        <v>2989.6909203980099</v>
      </c>
      <c r="U79" s="48" t="s">
        <v>99</v>
      </c>
      <c r="V79" s="54">
        <v>3709.7234513274338</v>
      </c>
      <c r="W79" s="54">
        <v>3598.6277777777777</v>
      </c>
      <c r="X79" s="54">
        <v>0</v>
      </c>
      <c r="Y79" s="54">
        <v>3421.7615740740744</v>
      </c>
      <c r="Z79" s="54">
        <v>0</v>
      </c>
      <c r="AA79" s="74">
        <v>3636.3511178861791</v>
      </c>
      <c r="AB79" s="54">
        <v>0</v>
      </c>
      <c r="AC79" s="55">
        <v>3636.3511178861791</v>
      </c>
      <c r="AE79" s="48" t="s">
        <v>99</v>
      </c>
      <c r="AF79" s="54">
        <v>3621.8768817204304</v>
      </c>
      <c r="AG79" s="54">
        <v>4472.3928571428569</v>
      </c>
      <c r="AH79" s="54">
        <v>0</v>
      </c>
      <c r="AI79" s="54">
        <v>3069.6822033898302</v>
      </c>
      <c r="AJ79" s="54">
        <v>0</v>
      </c>
      <c r="AK79" s="74">
        <v>3531.2090643274855</v>
      </c>
      <c r="AL79" s="54">
        <v>0</v>
      </c>
      <c r="AM79" s="55">
        <v>3531.2090643274855</v>
      </c>
      <c r="AO79" s="43" t="s">
        <v>99</v>
      </c>
      <c r="AP79" s="264">
        <v>3732.7556306306305</v>
      </c>
      <c r="AQ79" s="264">
        <v>3963.1927083333335</v>
      </c>
      <c r="AR79" s="264">
        <v>0</v>
      </c>
      <c r="AS79" s="264">
        <v>3348.9455782312925</v>
      </c>
      <c r="AT79" s="264">
        <v>0</v>
      </c>
      <c r="AU79" s="268">
        <v>3661.7711267605632</v>
      </c>
      <c r="AV79" s="264">
        <v>0</v>
      </c>
      <c r="AW79" s="265">
        <v>3661.7711267605632</v>
      </c>
    </row>
    <row r="80" spans="1:49" s="9" customFormat="1" ht="12.75" x14ac:dyDescent="0.2">
      <c r="A80" s="48" t="s">
        <v>100</v>
      </c>
      <c r="B80" s="54">
        <v>4204.1500000000005</v>
      </c>
      <c r="C80" s="54">
        <v>0</v>
      </c>
      <c r="D80" s="54">
        <v>0</v>
      </c>
      <c r="E80" s="54">
        <v>0</v>
      </c>
      <c r="F80" s="54">
        <v>0</v>
      </c>
      <c r="G80" s="70">
        <v>4204.1500000000005</v>
      </c>
      <c r="H80" s="54">
        <v>0</v>
      </c>
      <c r="I80" s="55">
        <v>4204.1500000000005</v>
      </c>
      <c r="K80" s="48" t="s">
        <v>100</v>
      </c>
      <c r="L80" s="54">
        <v>3641.577777777778</v>
      </c>
      <c r="M80" s="54">
        <v>0</v>
      </c>
      <c r="N80" s="54">
        <v>0</v>
      </c>
      <c r="O80" s="54">
        <v>0</v>
      </c>
      <c r="P80" s="54">
        <v>0</v>
      </c>
      <c r="Q80" s="70">
        <v>3641.577777777778</v>
      </c>
      <c r="R80" s="54">
        <v>0</v>
      </c>
      <c r="S80" s="55">
        <v>3641.577777777778</v>
      </c>
      <c r="U80" s="48" t="s">
        <v>100</v>
      </c>
      <c r="V80" s="54">
        <v>4679.7638888888887</v>
      </c>
      <c r="W80" s="54">
        <v>0</v>
      </c>
      <c r="X80" s="54">
        <v>0</v>
      </c>
      <c r="Y80" s="54">
        <v>0</v>
      </c>
      <c r="Z80" s="54">
        <v>0</v>
      </c>
      <c r="AA80" s="74">
        <v>4679.7638888888887</v>
      </c>
      <c r="AB80" s="54">
        <v>0</v>
      </c>
      <c r="AC80" s="55">
        <v>4679.7638888888887</v>
      </c>
      <c r="AE80" s="48" t="s">
        <v>100</v>
      </c>
      <c r="AF80" s="54">
        <v>4874.265625</v>
      </c>
      <c r="AG80" s="54">
        <v>0</v>
      </c>
      <c r="AH80" s="54">
        <v>0</v>
      </c>
      <c r="AI80" s="54">
        <v>3334.125</v>
      </c>
      <c r="AJ80" s="54">
        <v>0</v>
      </c>
      <c r="AK80" s="74">
        <v>4703.1388888888887</v>
      </c>
      <c r="AL80" s="54">
        <v>0</v>
      </c>
      <c r="AM80" s="55">
        <v>4703.1388888888887</v>
      </c>
      <c r="AO80" s="43" t="s">
        <v>100</v>
      </c>
      <c r="AP80" s="264">
        <v>4297.401041666667</v>
      </c>
      <c r="AQ80" s="264">
        <v>0</v>
      </c>
      <c r="AR80" s="264">
        <v>0</v>
      </c>
      <c r="AS80" s="264">
        <v>0</v>
      </c>
      <c r="AT80" s="264">
        <v>0</v>
      </c>
      <c r="AU80" s="268">
        <v>4371.901041666667</v>
      </c>
      <c r="AV80" s="264">
        <v>0</v>
      </c>
      <c r="AW80" s="265">
        <v>4371.901041666667</v>
      </c>
    </row>
    <row r="81" spans="1:49" s="9" customFormat="1" ht="12.75" x14ac:dyDescent="0.2">
      <c r="A81" s="48" t="s">
        <v>101</v>
      </c>
      <c r="B81" s="54">
        <v>4556.4424398625424</v>
      </c>
      <c r="C81" s="54">
        <v>4035.5271317829461</v>
      </c>
      <c r="D81" s="54">
        <v>0</v>
      </c>
      <c r="E81" s="54">
        <v>0</v>
      </c>
      <c r="F81" s="54">
        <v>0</v>
      </c>
      <c r="G81" s="70">
        <v>4244.8454022988508</v>
      </c>
      <c r="H81" s="54">
        <v>0</v>
      </c>
      <c r="I81" s="55">
        <v>4516.0137931034487</v>
      </c>
      <c r="K81" s="48" t="s">
        <v>101</v>
      </c>
      <c r="L81" s="54">
        <v>4477.7033730158728</v>
      </c>
      <c r="M81" s="54">
        <v>4655.1827956989246</v>
      </c>
      <c r="N81" s="54">
        <v>0</v>
      </c>
      <c r="O81" s="54">
        <v>0</v>
      </c>
      <c r="P81" s="54">
        <v>8829.6041666666661</v>
      </c>
      <c r="Q81" s="70">
        <v>4670.2198879551825</v>
      </c>
      <c r="R81" s="54">
        <v>0</v>
      </c>
      <c r="S81" s="55">
        <v>4670.2198879551825</v>
      </c>
      <c r="U81" s="48" t="s">
        <v>101</v>
      </c>
      <c r="V81" s="54">
        <v>4115.1577669902917</v>
      </c>
      <c r="W81" s="54">
        <v>5114.9224806201555</v>
      </c>
      <c r="X81" s="54">
        <v>0</v>
      </c>
      <c r="Y81" s="54">
        <v>0</v>
      </c>
      <c r="Z81" s="54">
        <v>6815.7638888888896</v>
      </c>
      <c r="AA81" s="74">
        <v>4504.5888157894742</v>
      </c>
      <c r="AB81" s="54">
        <v>0</v>
      </c>
      <c r="AC81" s="55">
        <v>4504.5888157894742</v>
      </c>
      <c r="AE81" s="48" t="s">
        <v>101</v>
      </c>
      <c r="AF81" s="54">
        <v>4924.4840277777776</v>
      </c>
      <c r="AG81" s="54">
        <v>5539.3423423423419</v>
      </c>
      <c r="AH81" s="54">
        <v>0</v>
      </c>
      <c r="AI81" s="54">
        <v>0</v>
      </c>
      <c r="AJ81" s="54">
        <v>6395.4027777777774</v>
      </c>
      <c r="AK81" s="74">
        <v>5196.1091666666662</v>
      </c>
      <c r="AL81" s="54">
        <v>0</v>
      </c>
      <c r="AM81" s="55">
        <v>5196.1091666666662</v>
      </c>
      <c r="AO81" s="43" t="s">
        <v>101</v>
      </c>
      <c r="AP81" s="264">
        <v>4922.577568134172</v>
      </c>
      <c r="AQ81" s="264">
        <v>4633.661231884058</v>
      </c>
      <c r="AR81" s="264">
        <v>0</v>
      </c>
      <c r="AS81" s="264">
        <v>0</v>
      </c>
      <c r="AT81" s="264">
        <v>12907.75</v>
      </c>
      <c r="AU81" s="268">
        <v>4896.8252427184461</v>
      </c>
      <c r="AV81" s="264">
        <v>0</v>
      </c>
      <c r="AW81" s="265">
        <v>4896.8252427184461</v>
      </c>
    </row>
    <row r="82" spans="1:49" s="9" customFormat="1" ht="12.75" x14ac:dyDescent="0.2">
      <c r="A82" s="48" t="s">
        <v>102</v>
      </c>
      <c r="B82" s="54">
        <v>5667.2666666666664</v>
      </c>
      <c r="C82" s="54">
        <v>5851.5294117647063</v>
      </c>
      <c r="D82" s="54">
        <v>0</v>
      </c>
      <c r="E82" s="54">
        <v>0</v>
      </c>
      <c r="F82" s="54">
        <v>0</v>
      </c>
      <c r="G82" s="70">
        <v>5809.651515151515</v>
      </c>
      <c r="H82" s="54">
        <v>0</v>
      </c>
      <c r="I82" s="55">
        <v>5809.651515151515</v>
      </c>
      <c r="K82" s="48" t="s">
        <v>102</v>
      </c>
      <c r="L82" s="54">
        <v>6248.416666666667</v>
      </c>
      <c r="M82" s="54">
        <v>6409.3703703703695</v>
      </c>
      <c r="N82" s="54">
        <v>0</v>
      </c>
      <c r="O82" s="54">
        <v>0</v>
      </c>
      <c r="P82" s="54">
        <v>9477.9166666666661</v>
      </c>
      <c r="Q82" s="70">
        <v>6514.7934782608691</v>
      </c>
      <c r="R82" s="54">
        <v>0</v>
      </c>
      <c r="S82" s="55">
        <v>6514.7934782608691</v>
      </c>
      <c r="U82" s="48" t="s">
        <v>102</v>
      </c>
      <c r="V82" s="54">
        <v>5950.25</v>
      </c>
      <c r="W82" s="54">
        <v>6331.086956521739</v>
      </c>
      <c r="X82" s="54">
        <v>0</v>
      </c>
      <c r="Y82" s="54">
        <v>0</v>
      </c>
      <c r="Z82" s="54">
        <v>0</v>
      </c>
      <c r="AA82" s="74">
        <v>6242.2249999999995</v>
      </c>
      <c r="AB82" s="54">
        <v>0</v>
      </c>
      <c r="AC82" s="55">
        <v>6242.2249999999995</v>
      </c>
      <c r="AE82" s="48" t="s">
        <v>102</v>
      </c>
      <c r="AF82" s="54">
        <v>4631.333333333333</v>
      </c>
      <c r="AG82" s="54">
        <v>6584.0576923076924</v>
      </c>
      <c r="AH82" s="54">
        <v>0</v>
      </c>
      <c r="AI82" s="54">
        <v>0</v>
      </c>
      <c r="AJ82" s="54">
        <v>0</v>
      </c>
      <c r="AK82" s="74">
        <v>6169.8434343434346</v>
      </c>
      <c r="AL82" s="54">
        <v>0</v>
      </c>
      <c r="AM82" s="55">
        <v>6169.8434343434346</v>
      </c>
      <c r="AO82" s="43" t="s">
        <v>102</v>
      </c>
      <c r="AP82" s="264">
        <v>4892.4333333333334</v>
      </c>
      <c r="AQ82" s="264">
        <v>6205.6138888888891</v>
      </c>
      <c r="AR82" s="264">
        <v>0</v>
      </c>
      <c r="AS82" s="264">
        <v>0</v>
      </c>
      <c r="AT82" s="264">
        <v>9777.5625</v>
      </c>
      <c r="AU82" s="268">
        <v>6527.359375</v>
      </c>
      <c r="AV82" s="264">
        <v>0</v>
      </c>
      <c r="AW82" s="265">
        <v>6527.359375</v>
      </c>
    </row>
    <row r="83" spans="1:49" s="9" customFormat="1" ht="12.75" x14ac:dyDescent="0.2">
      <c r="A83" s="48" t="s">
        <v>103</v>
      </c>
      <c r="B83" s="54">
        <v>5140.6593750000002</v>
      </c>
      <c r="C83" s="54">
        <v>6125.8347035376182</v>
      </c>
      <c r="D83" s="54">
        <v>5449.291666666667</v>
      </c>
      <c r="E83" s="54">
        <v>0</v>
      </c>
      <c r="F83" s="54">
        <v>0</v>
      </c>
      <c r="G83" s="70">
        <v>5697.5008068019606</v>
      </c>
      <c r="H83" s="54">
        <v>7861.9731792411685</v>
      </c>
      <c r="I83" s="55">
        <v>6345.0915100904667</v>
      </c>
      <c r="K83" s="48" t="s">
        <v>103</v>
      </c>
      <c r="L83" s="54">
        <v>5715.3272727272733</v>
      </c>
      <c r="M83" s="54">
        <v>6182.8066496163674</v>
      </c>
      <c r="N83" s="54">
        <v>5895.5619479311945</v>
      </c>
      <c r="O83" s="54">
        <v>0</v>
      </c>
      <c r="P83" s="54">
        <v>0</v>
      </c>
      <c r="Q83" s="70">
        <v>6028.1383681807265</v>
      </c>
      <c r="R83" s="54">
        <v>8156.1767292784743</v>
      </c>
      <c r="S83" s="55">
        <v>6771.9704418737956</v>
      </c>
      <c r="U83" s="48" t="s">
        <v>103</v>
      </c>
      <c r="V83" s="54">
        <v>4868.4494949494947</v>
      </c>
      <c r="W83" s="54">
        <v>6263.5616111689205</v>
      </c>
      <c r="X83" s="54">
        <v>5611.3187158469946</v>
      </c>
      <c r="Y83" s="54">
        <v>0</v>
      </c>
      <c r="Z83" s="54">
        <v>0</v>
      </c>
      <c r="AA83" s="74">
        <v>5883.3560862691957</v>
      </c>
      <c r="AB83" s="54">
        <v>7651.9676970517457</v>
      </c>
      <c r="AC83" s="55">
        <v>6473.2482189444117</v>
      </c>
      <c r="AE83" s="48" t="s">
        <v>103</v>
      </c>
      <c r="AF83" s="54">
        <v>6401.0932539682544</v>
      </c>
      <c r="AG83" s="54">
        <v>6282.871750764526</v>
      </c>
      <c r="AH83" s="54">
        <v>6165.7850662089259</v>
      </c>
      <c r="AI83" s="54">
        <v>0</v>
      </c>
      <c r="AJ83" s="54">
        <v>0</v>
      </c>
      <c r="AK83" s="74">
        <v>6229.697420404369</v>
      </c>
      <c r="AL83" s="54">
        <v>7515.9598848512032</v>
      </c>
      <c r="AM83" s="55">
        <v>6668.6256251275772</v>
      </c>
      <c r="AO83" s="43" t="s">
        <v>103</v>
      </c>
      <c r="AP83" s="264">
        <v>5612.3446502057604</v>
      </c>
      <c r="AQ83" s="264">
        <v>5687.1122112211224</v>
      </c>
      <c r="AR83" s="264">
        <v>7149.4380237430169</v>
      </c>
      <c r="AS83" s="264">
        <v>0</v>
      </c>
      <c r="AT83" s="264">
        <v>0</v>
      </c>
      <c r="AU83" s="268">
        <v>6313.9493145201641</v>
      </c>
      <c r="AV83" s="264">
        <v>7419.5501029260404</v>
      </c>
      <c r="AW83" s="265">
        <v>6761.6801089674882</v>
      </c>
    </row>
    <row r="84" spans="1:49" s="9" customFormat="1" ht="12.75" x14ac:dyDescent="0.2">
      <c r="A84" s="48" t="s">
        <v>104</v>
      </c>
      <c r="B84" s="54">
        <v>5820.843245735362</v>
      </c>
      <c r="C84" s="54">
        <v>7047.3352106800166</v>
      </c>
      <c r="D84" s="54">
        <v>6455.6478902953595</v>
      </c>
      <c r="E84" s="54">
        <v>0</v>
      </c>
      <c r="F84" s="54">
        <v>1448.5555555555557</v>
      </c>
      <c r="G84" s="70">
        <v>6399.6625859106534</v>
      </c>
      <c r="H84" s="54">
        <v>10849.877228163992</v>
      </c>
      <c r="I84" s="55">
        <v>7154.5045015845581</v>
      </c>
      <c r="K84" s="48" t="s">
        <v>104</v>
      </c>
      <c r="L84" s="54">
        <v>6051.0791079812197</v>
      </c>
      <c r="M84" s="54">
        <v>7903.6946856906534</v>
      </c>
      <c r="N84" s="54">
        <v>7853.4480122324157</v>
      </c>
      <c r="O84" s="54">
        <v>3255.9375</v>
      </c>
      <c r="P84" s="54">
        <v>5264.9362745098042</v>
      </c>
      <c r="Q84" s="70">
        <v>7228.2905459494077</v>
      </c>
      <c r="R84" s="54">
        <v>10678.441460055097</v>
      </c>
      <c r="S84" s="55">
        <v>7740.5215405589634</v>
      </c>
      <c r="U84" s="48" t="s">
        <v>104</v>
      </c>
      <c r="V84" s="54">
        <v>5505.7826426024958</v>
      </c>
      <c r="W84" s="54">
        <v>7454.0010822510822</v>
      </c>
      <c r="X84" s="54">
        <v>7742.573589296102</v>
      </c>
      <c r="Y84" s="54">
        <v>3171.9444444444448</v>
      </c>
      <c r="Z84" s="54">
        <v>6292.257575757576</v>
      </c>
      <c r="AA84" s="74">
        <v>6870.7604028331116</v>
      </c>
      <c r="AB84" s="54">
        <v>10273.874542124542</v>
      </c>
      <c r="AC84" s="55">
        <v>7343.0187126699711</v>
      </c>
      <c r="AE84" s="48" t="s">
        <v>104</v>
      </c>
      <c r="AF84" s="54">
        <v>5117.4341362847217</v>
      </c>
      <c r="AG84" s="54">
        <v>7449.0726017170591</v>
      </c>
      <c r="AH84" s="54">
        <v>8621.5670383076049</v>
      </c>
      <c r="AI84" s="54">
        <v>3076.9583333333335</v>
      </c>
      <c r="AJ84" s="54">
        <v>6148.8095238095239</v>
      </c>
      <c r="AK84" s="74">
        <v>6943.8443854995576</v>
      </c>
      <c r="AL84" s="54">
        <v>10823.63695450325</v>
      </c>
      <c r="AM84" s="55">
        <v>7475.26198651914</v>
      </c>
      <c r="AO84" s="43" t="s">
        <v>104</v>
      </c>
      <c r="AP84" s="264">
        <v>4908.4391920473772</v>
      </c>
      <c r="AQ84" s="264">
        <v>7743.6220776772243</v>
      </c>
      <c r="AR84" s="264">
        <v>7992.4012799564271</v>
      </c>
      <c r="AS84" s="264">
        <v>2647.5</v>
      </c>
      <c r="AT84" s="264">
        <v>4511.978070175438</v>
      </c>
      <c r="AU84" s="268">
        <v>6805.7560323652651</v>
      </c>
      <c r="AV84" s="264">
        <v>10801.052845528455</v>
      </c>
      <c r="AW84" s="265">
        <v>7356.6770054808176</v>
      </c>
    </row>
    <row r="85" spans="1:49" s="9" customFormat="1" ht="12.75" x14ac:dyDescent="0.2">
      <c r="A85" s="48" t="s">
        <v>105</v>
      </c>
      <c r="B85" s="54">
        <v>12954.526785714284</v>
      </c>
      <c r="C85" s="54">
        <v>9280.1594202898541</v>
      </c>
      <c r="D85" s="54">
        <v>0</v>
      </c>
      <c r="E85" s="54">
        <v>2018.5</v>
      </c>
      <c r="F85" s="54">
        <v>0</v>
      </c>
      <c r="G85" s="70">
        <v>11041.324074074073</v>
      </c>
      <c r="H85" s="54">
        <v>0</v>
      </c>
      <c r="I85" s="55">
        <v>10929.185185185184</v>
      </c>
      <c r="K85" s="48" t="s">
        <v>105</v>
      </c>
      <c r="L85" s="54">
        <v>17268.263157894737</v>
      </c>
      <c r="M85" s="54">
        <v>11043.40909090909</v>
      </c>
      <c r="N85" s="54">
        <v>0</v>
      </c>
      <c r="O85" s="54">
        <v>6378.708333333333</v>
      </c>
      <c r="P85" s="54">
        <v>0</v>
      </c>
      <c r="Q85" s="70">
        <v>13576.963178294573</v>
      </c>
      <c r="R85" s="54">
        <v>0</v>
      </c>
      <c r="S85" s="55">
        <v>13576.963178294573</v>
      </c>
      <c r="U85" s="48" t="s">
        <v>105</v>
      </c>
      <c r="V85" s="54">
        <v>16284.422619047618</v>
      </c>
      <c r="W85" s="54">
        <v>9042.6666666666661</v>
      </c>
      <c r="X85" s="54">
        <v>0</v>
      </c>
      <c r="Y85" s="54">
        <v>2760.4444444444448</v>
      </c>
      <c r="Z85" s="54">
        <v>0</v>
      </c>
      <c r="AA85" s="74">
        <v>11159.023504273506</v>
      </c>
      <c r="AB85" s="54">
        <v>0</v>
      </c>
      <c r="AC85" s="55">
        <v>11159.023504273506</v>
      </c>
      <c r="AE85" s="48" t="s">
        <v>105</v>
      </c>
      <c r="AF85" s="54">
        <v>12236.728070175437</v>
      </c>
      <c r="AG85" s="54">
        <v>7831.628787878788</v>
      </c>
      <c r="AH85" s="54">
        <v>0</v>
      </c>
      <c r="AI85" s="54">
        <v>3215</v>
      </c>
      <c r="AJ85" s="54">
        <v>0</v>
      </c>
      <c r="AK85" s="74">
        <v>9323.7091194968543</v>
      </c>
      <c r="AL85" s="54">
        <v>0</v>
      </c>
      <c r="AM85" s="55">
        <v>9323.7091194968543</v>
      </c>
      <c r="AO85" s="43" t="s">
        <v>105</v>
      </c>
      <c r="AP85" s="264">
        <v>13742.222222222221</v>
      </c>
      <c r="AQ85" s="264">
        <v>5933.8194444444443</v>
      </c>
      <c r="AR85" s="264">
        <v>0</v>
      </c>
      <c r="AS85" s="264">
        <v>0</v>
      </c>
      <c r="AT85" s="264">
        <v>0</v>
      </c>
      <c r="AU85" s="268">
        <v>11056.145833333334</v>
      </c>
      <c r="AV85" s="264">
        <v>0</v>
      </c>
      <c r="AW85" s="265">
        <v>11056.145833333334</v>
      </c>
    </row>
    <row r="86" spans="1:49" s="9" customFormat="1" ht="12.75" x14ac:dyDescent="0.2">
      <c r="A86" s="48" t="s">
        <v>106</v>
      </c>
      <c r="B86" s="54">
        <v>5380.2977577683614</v>
      </c>
      <c r="C86" s="54">
        <v>7032.7211474867727</v>
      </c>
      <c r="D86" s="54">
        <v>6770.7736378205127</v>
      </c>
      <c r="E86" s="54">
        <v>0</v>
      </c>
      <c r="F86" s="54">
        <v>58.857660455486545</v>
      </c>
      <c r="G86" s="70">
        <v>5848.377529057253</v>
      </c>
      <c r="H86" s="54">
        <v>0</v>
      </c>
      <c r="I86" s="55">
        <v>6226.0846247668242</v>
      </c>
      <c r="K86" s="48" t="s">
        <v>106</v>
      </c>
      <c r="L86" s="54">
        <v>5498.0981359649122</v>
      </c>
      <c r="M86" s="54">
        <v>7264.0367027677494</v>
      </c>
      <c r="N86" s="54">
        <v>23555.78514056225</v>
      </c>
      <c r="O86" s="54">
        <v>0</v>
      </c>
      <c r="P86" s="54">
        <v>5911.5852713178292</v>
      </c>
      <c r="Q86" s="70">
        <v>8377.33936423054</v>
      </c>
      <c r="R86" s="54">
        <v>0</v>
      </c>
      <c r="S86" s="55">
        <v>8377.33936423054</v>
      </c>
      <c r="U86" s="48" t="s">
        <v>106</v>
      </c>
      <c r="V86" s="54">
        <v>5403.106276371308</v>
      </c>
      <c r="W86" s="54">
        <v>7883.6919164882229</v>
      </c>
      <c r="X86" s="54">
        <v>23129.239715189873</v>
      </c>
      <c r="Y86" s="54">
        <v>4251.583333333333</v>
      </c>
      <c r="Z86" s="54">
        <v>6429.1921921921921</v>
      </c>
      <c r="AA86" s="74">
        <v>8877.7569234097791</v>
      </c>
      <c r="AB86" s="54">
        <v>0</v>
      </c>
      <c r="AC86" s="55">
        <v>8877.7569234097791</v>
      </c>
      <c r="AE86" s="48" t="s">
        <v>106</v>
      </c>
      <c r="AF86" s="54">
        <v>5479.191881258942</v>
      </c>
      <c r="AG86" s="54">
        <v>7788.2146305625529</v>
      </c>
      <c r="AH86" s="54">
        <v>22996.591074681241</v>
      </c>
      <c r="AI86" s="54">
        <v>3296.4444444444448</v>
      </c>
      <c r="AJ86" s="54">
        <v>6148.8869047619046</v>
      </c>
      <c r="AK86" s="74">
        <v>9226.407324028216</v>
      </c>
      <c r="AL86" s="54">
        <v>0</v>
      </c>
      <c r="AM86" s="55">
        <v>9226.407324028216</v>
      </c>
      <c r="AO86" s="43" t="s">
        <v>106</v>
      </c>
      <c r="AP86" s="264">
        <v>5420.1855935317899</v>
      </c>
      <c r="AQ86" s="264">
        <v>7947.2956406551057</v>
      </c>
      <c r="AR86" s="264">
        <v>23495.945996275605</v>
      </c>
      <c r="AS86" s="264">
        <v>0</v>
      </c>
      <c r="AT86" s="264">
        <v>6428.2233606557375</v>
      </c>
      <c r="AU86" s="268">
        <v>9435.0268558601892</v>
      </c>
      <c r="AV86" s="264">
        <v>0</v>
      </c>
      <c r="AW86" s="265">
        <v>9435.0268558601892</v>
      </c>
    </row>
    <row r="87" spans="1:49" s="9" customFormat="1" ht="12.75" x14ac:dyDescent="0.2">
      <c r="A87" s="48" t="s">
        <v>107</v>
      </c>
      <c r="B87" s="54">
        <v>3585.1675315884477</v>
      </c>
      <c r="C87" s="54">
        <v>5491.1069657523631</v>
      </c>
      <c r="D87" s="54">
        <v>8185.5628531073444</v>
      </c>
      <c r="E87" s="54">
        <v>0</v>
      </c>
      <c r="F87" s="54">
        <v>782.52867746288803</v>
      </c>
      <c r="G87" s="70">
        <v>4363.7144446762641</v>
      </c>
      <c r="H87" s="54">
        <v>0</v>
      </c>
      <c r="I87" s="55">
        <v>4638.7792092635091</v>
      </c>
      <c r="K87" s="48" t="s">
        <v>107</v>
      </c>
      <c r="L87" s="54">
        <v>3573.7942037869502</v>
      </c>
      <c r="M87" s="54">
        <v>4030.9882722452744</v>
      </c>
      <c r="N87" s="54">
        <v>8822.9359567901229</v>
      </c>
      <c r="O87" s="54">
        <v>3111.3624999999997</v>
      </c>
      <c r="P87" s="54">
        <v>5673.8538053949896</v>
      </c>
      <c r="Q87" s="70">
        <v>4015.9584401161796</v>
      </c>
      <c r="R87" s="54">
        <v>0</v>
      </c>
      <c r="S87" s="55">
        <v>4015.9584401161796</v>
      </c>
      <c r="U87" s="48" t="s">
        <v>107</v>
      </c>
      <c r="V87" s="54">
        <v>3555.6005736376105</v>
      </c>
      <c r="W87" s="54">
        <v>5646.2312082894277</v>
      </c>
      <c r="X87" s="54">
        <v>8642.5884955752208</v>
      </c>
      <c r="Y87" s="54">
        <v>2858.6345238095237</v>
      </c>
      <c r="Z87" s="54">
        <v>4862.7335600907027</v>
      </c>
      <c r="AA87" s="74">
        <v>4521.9944037242467</v>
      </c>
      <c r="AB87" s="54">
        <v>0</v>
      </c>
      <c r="AC87" s="55">
        <v>4521.9944037242467</v>
      </c>
      <c r="AE87" s="48" t="s">
        <v>107</v>
      </c>
      <c r="AF87" s="54">
        <v>3556.5127422828427</v>
      </c>
      <c r="AG87" s="54">
        <v>5700.4353570831236</v>
      </c>
      <c r="AH87" s="54">
        <v>7757.4500805152975</v>
      </c>
      <c r="AI87" s="54">
        <v>3066.6987179487182</v>
      </c>
      <c r="AJ87" s="54">
        <v>5610.3680555555557</v>
      </c>
      <c r="AK87" s="74">
        <v>4611.0459939244347</v>
      </c>
      <c r="AL87" s="54">
        <v>0</v>
      </c>
      <c r="AM87" s="55">
        <v>4611.0459939244347</v>
      </c>
      <c r="AO87" s="43" t="s">
        <v>107</v>
      </c>
      <c r="AP87" s="264">
        <v>3454.6639829116007</v>
      </c>
      <c r="AQ87" s="264">
        <v>5772.4354575163406</v>
      </c>
      <c r="AR87" s="264">
        <v>7889.2556423611104</v>
      </c>
      <c r="AS87" s="264">
        <v>3510.4931972789113</v>
      </c>
      <c r="AT87" s="264">
        <v>5167.3148148148148</v>
      </c>
      <c r="AU87" s="268">
        <v>4486.1594533382968</v>
      </c>
      <c r="AV87" s="264">
        <v>0</v>
      </c>
      <c r="AW87" s="265">
        <v>4486.1594533382968</v>
      </c>
    </row>
    <row r="88" spans="1:49" s="9" customFormat="1" ht="13.5" thickBot="1" x14ac:dyDescent="0.25">
      <c r="A88" s="49" t="s">
        <v>8</v>
      </c>
      <c r="B88" s="56">
        <v>5726.2905974569067</v>
      </c>
      <c r="C88" s="56">
        <v>6427.2144664213438</v>
      </c>
      <c r="D88" s="56">
        <v>7862.2528738927422</v>
      </c>
      <c r="E88" s="56">
        <v>872.11695691705143</v>
      </c>
      <c r="F88" s="56">
        <v>500.86766758687378</v>
      </c>
      <c r="G88" s="71">
        <v>6202.6052455341714</v>
      </c>
      <c r="H88" s="56">
        <v>9536.6592894364367</v>
      </c>
      <c r="I88" s="57">
        <v>7558.2106852454808</v>
      </c>
      <c r="K88" s="48" t="s">
        <v>109</v>
      </c>
      <c r="L88" s="54">
        <v>0</v>
      </c>
      <c r="M88" s="54">
        <v>0</v>
      </c>
      <c r="N88" s="54">
        <v>0</v>
      </c>
      <c r="O88" s="54">
        <v>0</v>
      </c>
      <c r="P88" s="54">
        <v>6568.8269230769229</v>
      </c>
      <c r="Q88" s="70">
        <v>6568.8269230769229</v>
      </c>
      <c r="R88" s="54">
        <v>0</v>
      </c>
      <c r="S88" s="55">
        <v>6568.8269230769229</v>
      </c>
      <c r="U88" s="49" t="s">
        <v>8</v>
      </c>
      <c r="V88" s="56">
        <v>5651.6519573266414</v>
      </c>
      <c r="W88" s="56">
        <v>6546.2704561994333</v>
      </c>
      <c r="X88" s="56">
        <v>8041.2619865193492</v>
      </c>
      <c r="Y88" s="56">
        <v>5325.7317017383348</v>
      </c>
      <c r="Z88" s="56">
        <v>5306.8187702473388</v>
      </c>
      <c r="AA88" s="75">
        <v>6644.1974007273338</v>
      </c>
      <c r="AB88" s="56">
        <v>9820.6824055583002</v>
      </c>
      <c r="AC88" s="57">
        <v>7707.8896441473344</v>
      </c>
      <c r="AE88" s="48" t="s">
        <v>110</v>
      </c>
      <c r="AF88" s="54">
        <v>6096.7222222222226</v>
      </c>
      <c r="AG88" s="54">
        <v>0</v>
      </c>
      <c r="AH88" s="54">
        <v>0</v>
      </c>
      <c r="AI88" s="54">
        <v>0</v>
      </c>
      <c r="AJ88" s="54">
        <v>0</v>
      </c>
      <c r="AK88" s="74">
        <v>6096.7222222222226</v>
      </c>
      <c r="AL88" s="54">
        <v>0</v>
      </c>
      <c r="AM88" s="55">
        <v>6096.7222222222226</v>
      </c>
      <c r="AO88" s="243" t="s">
        <v>109</v>
      </c>
      <c r="AP88" s="269">
        <v>0</v>
      </c>
      <c r="AQ88" s="269">
        <v>0</v>
      </c>
      <c r="AR88" s="269">
        <v>0</v>
      </c>
      <c r="AS88" s="269">
        <v>0</v>
      </c>
      <c r="AT88" s="269">
        <v>0</v>
      </c>
      <c r="AU88" s="270">
        <v>0</v>
      </c>
      <c r="AV88" s="269">
        <v>0</v>
      </c>
      <c r="AW88" s="271">
        <v>0</v>
      </c>
    </row>
    <row r="89" spans="1:49" s="9" customFormat="1" ht="13.5" thickBot="1" x14ac:dyDescent="0.25">
      <c r="G89" s="66"/>
      <c r="K89" s="49" t="s">
        <v>8</v>
      </c>
      <c r="L89" s="56">
        <v>5808.9115893027265</v>
      </c>
      <c r="M89" s="56">
        <v>6548.9625540729648</v>
      </c>
      <c r="N89" s="56">
        <v>7835.3714382816752</v>
      </c>
      <c r="O89" s="56">
        <v>5437.2905742821467</v>
      </c>
      <c r="P89" s="56">
        <v>5348.1817066873227</v>
      </c>
      <c r="Q89" s="71">
        <v>6643.4057128542363</v>
      </c>
      <c r="R89" s="56">
        <v>9826.8030413974138</v>
      </c>
      <c r="S89" s="57">
        <v>7722.6033131893391</v>
      </c>
      <c r="V89" s="11"/>
      <c r="W89" s="11"/>
      <c r="X89" s="11"/>
      <c r="Y89" s="11"/>
      <c r="Z89" s="11"/>
      <c r="AA89" s="72"/>
      <c r="AB89" s="11"/>
      <c r="AC89" s="11"/>
      <c r="AE89" s="49" t="s">
        <v>8</v>
      </c>
      <c r="AF89" s="56">
        <v>5590.6400762226986</v>
      </c>
      <c r="AG89" s="56">
        <v>6515.9638092546738</v>
      </c>
      <c r="AH89" s="56">
        <v>8230.890458580523</v>
      </c>
      <c r="AI89" s="56">
        <v>5251.6613026819923</v>
      </c>
      <c r="AJ89" s="56">
        <v>5306.3039812625148</v>
      </c>
      <c r="AK89" s="75">
        <v>6670.5307071960297</v>
      </c>
      <c r="AL89" s="56">
        <v>9972.1338695780578</v>
      </c>
      <c r="AM89" s="57">
        <v>7742.3380083808361</v>
      </c>
      <c r="AO89" s="247" t="s">
        <v>110</v>
      </c>
      <c r="AP89" s="262">
        <v>6795.020833333333</v>
      </c>
      <c r="AQ89" s="262">
        <v>0</v>
      </c>
      <c r="AR89" s="262">
        <v>0</v>
      </c>
      <c r="AS89" s="262">
        <v>0</v>
      </c>
      <c r="AT89" s="262">
        <v>0</v>
      </c>
      <c r="AU89" s="266">
        <v>6795.020833333333</v>
      </c>
      <c r="AV89" s="262">
        <v>0</v>
      </c>
      <c r="AW89" s="263">
        <v>6795.020833333333</v>
      </c>
    </row>
    <row r="90" spans="1:49" s="9" customFormat="1" ht="13.5" thickBot="1" x14ac:dyDescent="0.25">
      <c r="G90" s="66"/>
      <c r="L90" s="11"/>
      <c r="M90" s="11"/>
      <c r="N90" s="11"/>
      <c r="O90" s="11"/>
      <c r="P90" s="11"/>
      <c r="Q90" s="72"/>
      <c r="R90" s="11"/>
      <c r="S90" s="11"/>
      <c r="V90" s="11"/>
      <c r="W90" s="11"/>
      <c r="X90" s="11"/>
      <c r="Y90" s="11"/>
      <c r="Z90" s="11"/>
      <c r="AA90" s="72"/>
      <c r="AB90" s="11"/>
      <c r="AC90" s="11"/>
      <c r="AK90" s="66"/>
      <c r="AO90" s="248" t="s">
        <v>8</v>
      </c>
      <c r="AP90" s="272">
        <v>5525.8996232803283</v>
      </c>
      <c r="AQ90" s="272">
        <v>6542.9901848372765</v>
      </c>
      <c r="AR90" s="272">
        <v>8345.0944443678036</v>
      </c>
      <c r="AS90" s="272">
        <v>5062.5835720253008</v>
      </c>
      <c r="AT90" s="272">
        <v>5310.4129080506509</v>
      </c>
      <c r="AU90" s="267">
        <v>6689.3182567644617</v>
      </c>
      <c r="AV90" s="272">
        <v>9824.2994095467184</v>
      </c>
      <c r="AW90" s="273">
        <v>7718.1422930541748</v>
      </c>
    </row>
    <row r="91" spans="1:49" s="9" customFormat="1" ht="12.75" x14ac:dyDescent="0.2">
      <c r="G91" s="6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11"/>
      <c r="Z91" s="11"/>
      <c r="AA91" s="72"/>
      <c r="AB91" s="11"/>
      <c r="AC91" s="11"/>
      <c r="AK91" s="66"/>
    </row>
    <row r="92" spans="1:49" ht="15" customHeight="1" x14ac:dyDescent="0.2">
      <c r="A92" s="302" t="s">
        <v>22</v>
      </c>
      <c r="B92" s="302"/>
      <c r="C92" s="302"/>
      <c r="D92" s="302"/>
      <c r="E92" s="302"/>
      <c r="F92" s="302"/>
      <c r="G92" s="302"/>
      <c r="H92" s="302"/>
      <c r="I92" s="302"/>
      <c r="K92" s="302" t="s">
        <v>22</v>
      </c>
      <c r="L92" s="302"/>
      <c r="M92" s="302"/>
      <c r="N92" s="302"/>
      <c r="O92" s="302"/>
      <c r="P92" s="302"/>
      <c r="Q92" s="302"/>
      <c r="R92" s="302"/>
      <c r="S92" s="302"/>
      <c r="T92" s="96"/>
      <c r="U92" s="302" t="s">
        <v>22</v>
      </c>
      <c r="V92" s="302"/>
      <c r="W92" s="302"/>
      <c r="X92" s="302"/>
      <c r="Y92" s="302"/>
      <c r="Z92" s="302"/>
      <c r="AA92" s="302"/>
      <c r="AB92" s="302"/>
      <c r="AC92" s="302"/>
      <c r="AE92" s="302" t="s">
        <v>22</v>
      </c>
      <c r="AF92" s="302"/>
      <c r="AG92" s="302"/>
      <c r="AH92" s="302"/>
      <c r="AI92" s="302"/>
      <c r="AJ92" s="302"/>
      <c r="AK92" s="302"/>
      <c r="AL92" s="302"/>
      <c r="AM92" s="302"/>
      <c r="AO92" s="302" t="s">
        <v>22</v>
      </c>
      <c r="AP92" s="302"/>
      <c r="AQ92" s="302"/>
      <c r="AR92" s="302"/>
      <c r="AS92" s="302"/>
      <c r="AT92" s="302"/>
      <c r="AU92" s="302"/>
      <c r="AV92" s="302"/>
      <c r="AW92" s="302"/>
    </row>
    <row r="93" spans="1:49" ht="15" customHeight="1" x14ac:dyDescent="0.2">
      <c r="A93" s="302"/>
      <c r="B93" s="302"/>
      <c r="C93" s="302"/>
      <c r="D93" s="302"/>
      <c r="E93" s="302"/>
      <c r="F93" s="302"/>
      <c r="G93" s="302"/>
      <c r="H93" s="302"/>
      <c r="I93" s="302"/>
      <c r="K93" s="302"/>
      <c r="L93" s="302"/>
      <c r="M93" s="302"/>
      <c r="N93" s="302"/>
      <c r="O93" s="302"/>
      <c r="P93" s="302"/>
      <c r="Q93" s="302"/>
      <c r="R93" s="302"/>
      <c r="S93" s="302"/>
      <c r="T93" s="96"/>
      <c r="U93" s="302"/>
      <c r="V93" s="302"/>
      <c r="W93" s="302"/>
      <c r="X93" s="302"/>
      <c r="Y93" s="302"/>
      <c r="Z93" s="302"/>
      <c r="AA93" s="302"/>
      <c r="AB93" s="302"/>
      <c r="AC93" s="302"/>
      <c r="AE93" s="302"/>
      <c r="AF93" s="302"/>
      <c r="AG93" s="302"/>
      <c r="AH93" s="302"/>
      <c r="AI93" s="302"/>
      <c r="AJ93" s="302"/>
      <c r="AK93" s="302"/>
      <c r="AL93" s="302"/>
      <c r="AM93" s="302"/>
      <c r="AO93" s="302"/>
      <c r="AP93" s="302"/>
      <c r="AQ93" s="302"/>
      <c r="AR93" s="302"/>
      <c r="AS93" s="302"/>
      <c r="AT93" s="302"/>
      <c r="AU93" s="302"/>
      <c r="AV93" s="302"/>
      <c r="AW93" s="302"/>
    </row>
    <row r="94" spans="1:49" x14ac:dyDescent="0.25"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spans="1:49" x14ac:dyDescent="0.25"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spans="1:49" x14ac:dyDescent="0.25"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12:24" x14ac:dyDescent="0.25"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</row>
    <row r="98" spans="12:24" x14ac:dyDescent="0.25"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</row>
  </sheetData>
  <mergeCells count="50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K1:K2"/>
    <mergeCell ref="L1:L2"/>
    <mergeCell ref="M1:M2"/>
    <mergeCell ref="AB1:AB2"/>
    <mergeCell ref="AC1:AC2"/>
    <mergeCell ref="AE1:AE2"/>
    <mergeCell ref="AF1:AF2"/>
    <mergeCell ref="AG1:AG2"/>
    <mergeCell ref="A92:I93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AT1:AT2"/>
    <mergeCell ref="AU1:AU2"/>
    <mergeCell ref="AV1:AV2"/>
    <mergeCell ref="AW1:AW2"/>
    <mergeCell ref="K92:S93"/>
    <mergeCell ref="U92:AC93"/>
    <mergeCell ref="AE92:AM93"/>
    <mergeCell ref="AO92:AW93"/>
    <mergeCell ref="AO1:AO2"/>
    <mergeCell ref="AP1:AP2"/>
    <mergeCell ref="AQ1:AQ2"/>
    <mergeCell ref="AR1:AR2"/>
    <mergeCell ref="AS1:AS2"/>
    <mergeCell ref="AL1:AL2"/>
    <mergeCell ref="AM1:AM2"/>
    <mergeCell ref="AA1:AA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topLeftCell="AG1" workbookViewId="0">
      <pane ySplit="2" topLeftCell="A3" activePane="bottomLeft" state="frozen"/>
      <selection pane="bottomLeft" activeCell="AN10" sqref="AN10"/>
    </sheetView>
  </sheetViews>
  <sheetFormatPr defaultRowHeight="15" x14ac:dyDescent="0.25"/>
  <cols>
    <col min="1" max="1" width="7.5703125" style="7" bestFit="1" customWidth="1"/>
    <col min="2" max="2" width="13.85546875" style="7" bestFit="1" customWidth="1"/>
    <col min="3" max="4" width="14.85546875" style="7" bestFit="1" customWidth="1"/>
    <col min="5" max="5" width="12.7109375" style="7" bestFit="1" customWidth="1"/>
    <col min="6" max="6" width="13.85546875" style="7" bestFit="1" customWidth="1"/>
    <col min="7" max="7" width="14.85546875" style="67" bestFit="1" customWidth="1"/>
    <col min="8" max="9" width="14.85546875" style="7" bestFit="1" customWidth="1"/>
    <col min="10" max="10" width="16.42578125" style="7" bestFit="1" customWidth="1"/>
    <col min="11" max="11" width="7.5703125" style="7" bestFit="1" customWidth="1"/>
    <col min="12" max="13" width="13.85546875" style="58" bestFit="1" customWidth="1"/>
    <col min="14" max="14" width="14.28515625" style="58" bestFit="1" customWidth="1"/>
    <col min="15" max="15" width="12.7109375" style="58" bestFit="1" customWidth="1"/>
    <col min="16" max="16" width="13.85546875" style="58" bestFit="1" customWidth="1"/>
    <col min="17" max="17" width="14.85546875" style="73" bestFit="1" customWidth="1"/>
    <col min="18" max="19" width="14.85546875" style="58" bestFit="1" customWidth="1"/>
    <col min="20" max="20" width="9.140625" style="7"/>
    <col min="21" max="21" width="7.5703125" style="7" bestFit="1" customWidth="1"/>
    <col min="22" max="23" width="13.85546875" style="58" bestFit="1" customWidth="1"/>
    <col min="24" max="24" width="14.28515625" style="58" bestFit="1" customWidth="1"/>
    <col min="25" max="25" width="12.7109375" style="58" bestFit="1" customWidth="1"/>
    <col min="26" max="26" width="13.85546875" style="58" bestFit="1" customWidth="1"/>
    <col min="27" max="27" width="14.85546875" style="73" bestFit="1" customWidth="1"/>
    <col min="28" max="29" width="14.85546875" style="58" bestFit="1" customWidth="1"/>
    <col min="30" max="30" width="9.140625" style="7"/>
    <col min="31" max="31" width="7.5703125" style="7" bestFit="1" customWidth="1"/>
    <col min="32" max="33" width="13.85546875" style="7" bestFit="1" customWidth="1"/>
    <col min="34" max="34" width="14.85546875" style="7" bestFit="1" customWidth="1"/>
    <col min="35" max="35" width="12.7109375" style="7" bestFit="1" customWidth="1"/>
    <col min="36" max="36" width="13.85546875" style="7" bestFit="1" customWidth="1"/>
    <col min="37" max="37" width="14.85546875" style="67" bestFit="1" customWidth="1"/>
    <col min="38" max="39" width="14.85546875" style="7" bestFit="1" customWidth="1"/>
    <col min="40" max="40" width="9.140625" style="7"/>
    <col min="41" max="41" width="7.5703125" style="7" bestFit="1" customWidth="1"/>
    <col min="42" max="43" width="13.85546875" style="7" bestFit="1" customWidth="1"/>
    <col min="44" max="44" width="14.85546875" style="7" bestFit="1" customWidth="1"/>
    <col min="45" max="45" width="12.7109375" style="7" bestFit="1" customWidth="1"/>
    <col min="46" max="46" width="13.85546875" style="7" bestFit="1" customWidth="1"/>
    <col min="47" max="49" width="14.85546875" style="7" bestFit="1" customWidth="1"/>
    <col min="50" max="16384" width="9.140625" style="7"/>
  </cols>
  <sheetData>
    <row r="1" spans="1:49" s="45" customFormat="1" ht="15" customHeight="1" x14ac:dyDescent="0.25">
      <c r="A1" s="317">
        <v>2008</v>
      </c>
      <c r="B1" s="315" t="s">
        <v>0</v>
      </c>
      <c r="C1" s="315" t="s">
        <v>1</v>
      </c>
      <c r="D1" s="315" t="s">
        <v>2</v>
      </c>
      <c r="E1" s="315" t="s">
        <v>4</v>
      </c>
      <c r="F1" s="315" t="s">
        <v>5</v>
      </c>
      <c r="G1" s="315" t="s">
        <v>18</v>
      </c>
      <c r="H1" s="315" t="s">
        <v>3</v>
      </c>
      <c r="I1" s="319" t="s">
        <v>8</v>
      </c>
      <c r="J1" s="46"/>
      <c r="K1" s="317">
        <v>2009</v>
      </c>
      <c r="L1" s="321" t="s">
        <v>0</v>
      </c>
      <c r="M1" s="321" t="s">
        <v>1</v>
      </c>
      <c r="N1" s="321" t="s">
        <v>2</v>
      </c>
      <c r="O1" s="321" t="s">
        <v>4</v>
      </c>
      <c r="P1" s="321" t="s">
        <v>5</v>
      </c>
      <c r="Q1" s="321" t="s">
        <v>18</v>
      </c>
      <c r="R1" s="321" t="s">
        <v>3</v>
      </c>
      <c r="S1" s="323" t="s">
        <v>8</v>
      </c>
      <c r="T1" s="46"/>
      <c r="U1" s="317">
        <v>2010</v>
      </c>
      <c r="V1" s="321" t="s">
        <v>0</v>
      </c>
      <c r="W1" s="321" t="s">
        <v>1</v>
      </c>
      <c r="X1" s="321" t="s">
        <v>2</v>
      </c>
      <c r="Y1" s="321" t="s">
        <v>4</v>
      </c>
      <c r="Z1" s="321" t="s">
        <v>5</v>
      </c>
      <c r="AA1" s="321" t="s">
        <v>18</v>
      </c>
      <c r="AB1" s="321" t="s">
        <v>3</v>
      </c>
      <c r="AC1" s="323" t="s">
        <v>8</v>
      </c>
      <c r="AD1" s="46"/>
      <c r="AE1" s="317">
        <v>2011</v>
      </c>
      <c r="AF1" s="315" t="s">
        <v>0</v>
      </c>
      <c r="AG1" s="315" t="s">
        <v>1</v>
      </c>
      <c r="AH1" s="315" t="s">
        <v>2</v>
      </c>
      <c r="AI1" s="315" t="s">
        <v>4</v>
      </c>
      <c r="AJ1" s="315" t="s">
        <v>5</v>
      </c>
      <c r="AK1" s="315" t="s">
        <v>18</v>
      </c>
      <c r="AL1" s="315" t="s">
        <v>3</v>
      </c>
      <c r="AM1" s="319" t="s">
        <v>8</v>
      </c>
      <c r="AO1" s="327">
        <v>2012</v>
      </c>
      <c r="AP1" s="325" t="s">
        <v>0</v>
      </c>
      <c r="AQ1" s="325" t="s">
        <v>1</v>
      </c>
      <c r="AR1" s="325" t="s">
        <v>2</v>
      </c>
      <c r="AS1" s="325" t="s">
        <v>4</v>
      </c>
      <c r="AT1" s="325" t="s">
        <v>5</v>
      </c>
      <c r="AU1" s="325" t="s">
        <v>18</v>
      </c>
      <c r="AV1" s="325" t="s">
        <v>3</v>
      </c>
      <c r="AW1" s="319" t="s">
        <v>8</v>
      </c>
    </row>
    <row r="2" spans="1:49" s="45" customFormat="1" ht="15" customHeight="1" x14ac:dyDescent="0.25">
      <c r="A2" s="318"/>
      <c r="B2" s="316"/>
      <c r="C2" s="316"/>
      <c r="D2" s="316"/>
      <c r="E2" s="316"/>
      <c r="F2" s="316"/>
      <c r="G2" s="316"/>
      <c r="H2" s="316"/>
      <c r="I2" s="320"/>
      <c r="J2" s="46"/>
      <c r="K2" s="318"/>
      <c r="L2" s="322"/>
      <c r="M2" s="322"/>
      <c r="N2" s="322"/>
      <c r="O2" s="322"/>
      <c r="P2" s="322"/>
      <c r="Q2" s="322"/>
      <c r="R2" s="322"/>
      <c r="S2" s="324"/>
      <c r="T2" s="46"/>
      <c r="U2" s="318"/>
      <c r="V2" s="322"/>
      <c r="W2" s="322"/>
      <c r="X2" s="322"/>
      <c r="Y2" s="322"/>
      <c r="Z2" s="322"/>
      <c r="AA2" s="322"/>
      <c r="AB2" s="322"/>
      <c r="AC2" s="324"/>
      <c r="AD2" s="46"/>
      <c r="AE2" s="318"/>
      <c r="AF2" s="316"/>
      <c r="AG2" s="316"/>
      <c r="AH2" s="316"/>
      <c r="AI2" s="316"/>
      <c r="AJ2" s="316"/>
      <c r="AK2" s="316"/>
      <c r="AL2" s="316"/>
      <c r="AM2" s="320"/>
      <c r="AO2" s="328"/>
      <c r="AP2" s="326"/>
      <c r="AQ2" s="326"/>
      <c r="AR2" s="326"/>
      <c r="AS2" s="326"/>
      <c r="AT2" s="326"/>
      <c r="AU2" s="326"/>
      <c r="AV2" s="326"/>
      <c r="AW2" s="320"/>
    </row>
    <row r="3" spans="1:49" s="10" customFormat="1" ht="12.75" x14ac:dyDescent="0.2">
      <c r="A3" s="43" t="s">
        <v>24</v>
      </c>
      <c r="B3" s="50">
        <v>1387888760</v>
      </c>
      <c r="C3" s="50">
        <v>1868058265</v>
      </c>
      <c r="D3" s="50">
        <v>1799907047</v>
      </c>
      <c r="E3" s="50">
        <v>1384258906</v>
      </c>
      <c r="F3" s="50">
        <v>458578102</v>
      </c>
      <c r="G3" s="63">
        <v>6898691080</v>
      </c>
      <c r="H3" s="50">
        <v>4562830026</v>
      </c>
      <c r="I3" s="51">
        <v>11461521106</v>
      </c>
      <c r="K3" s="43" t="s">
        <v>24</v>
      </c>
      <c r="L3" s="50">
        <v>1146014973</v>
      </c>
      <c r="M3" s="50">
        <v>1644046209</v>
      </c>
      <c r="N3" s="50">
        <v>1587033046</v>
      </c>
      <c r="O3" s="50">
        <v>1184584798</v>
      </c>
      <c r="P3" s="50">
        <v>443254779</v>
      </c>
      <c r="Q3" s="63">
        <v>6004933805</v>
      </c>
      <c r="R3" s="50">
        <v>3721688506</v>
      </c>
      <c r="S3" s="51">
        <v>9726622311</v>
      </c>
      <c r="U3" s="43" t="s">
        <v>24</v>
      </c>
      <c r="V3" s="50">
        <v>1190955557</v>
      </c>
      <c r="W3" s="50">
        <v>1608844205</v>
      </c>
      <c r="X3" s="50">
        <v>1721330767</v>
      </c>
      <c r="Y3" s="50">
        <v>1153537339</v>
      </c>
      <c r="Z3" s="50">
        <v>506761345</v>
      </c>
      <c r="AA3" s="59">
        <v>6181429213</v>
      </c>
      <c r="AB3" s="50">
        <v>3476660349</v>
      </c>
      <c r="AC3" s="51">
        <v>9658089562</v>
      </c>
      <c r="AE3" s="43" t="s">
        <v>24</v>
      </c>
      <c r="AF3" s="50">
        <v>1282880316</v>
      </c>
      <c r="AG3" s="50">
        <v>2221362826</v>
      </c>
      <c r="AH3" s="50">
        <v>2232166845</v>
      </c>
      <c r="AI3" s="50">
        <v>1324684284</v>
      </c>
      <c r="AJ3" s="50">
        <v>608841386</v>
      </c>
      <c r="AK3" s="59">
        <v>7669935657</v>
      </c>
      <c r="AL3" s="50">
        <v>5807786380</v>
      </c>
      <c r="AM3" s="51">
        <v>13477722037</v>
      </c>
      <c r="AO3" s="43" t="s">
        <v>24</v>
      </c>
      <c r="AP3" s="17">
        <v>1516964610</v>
      </c>
      <c r="AQ3" s="17">
        <v>2155686318</v>
      </c>
      <c r="AR3" s="17">
        <v>2618744457</v>
      </c>
      <c r="AS3" s="17">
        <v>989464640</v>
      </c>
      <c r="AT3" s="17">
        <v>571424957</v>
      </c>
      <c r="AU3" s="63">
        <v>7852284982</v>
      </c>
      <c r="AV3" s="17">
        <v>5586944843</v>
      </c>
      <c r="AW3" s="19">
        <v>13439229825</v>
      </c>
    </row>
    <row r="4" spans="1:49" s="10" customFormat="1" ht="12.75" x14ac:dyDescent="0.2">
      <c r="A4" s="43" t="s">
        <v>25</v>
      </c>
      <c r="B4" s="50">
        <v>65712980</v>
      </c>
      <c r="C4" s="50">
        <v>21947431</v>
      </c>
      <c r="D4" s="50">
        <v>0</v>
      </c>
      <c r="E4" s="50">
        <v>339355</v>
      </c>
      <c r="F4" s="50">
        <v>101815219</v>
      </c>
      <c r="G4" s="63">
        <v>189814985</v>
      </c>
      <c r="H4" s="50">
        <v>1694464328</v>
      </c>
      <c r="I4" s="51">
        <v>1884279313</v>
      </c>
      <c r="K4" s="43" t="s">
        <v>25</v>
      </c>
      <c r="L4" s="50">
        <v>80548631</v>
      </c>
      <c r="M4" s="50">
        <v>11167064</v>
      </c>
      <c r="N4" s="50">
        <v>0</v>
      </c>
      <c r="O4" s="50">
        <v>269837</v>
      </c>
      <c r="P4" s="50">
        <v>78141836</v>
      </c>
      <c r="Q4" s="63">
        <v>170127368</v>
      </c>
      <c r="R4" s="50">
        <v>1454192516</v>
      </c>
      <c r="S4" s="51">
        <v>1624319884</v>
      </c>
      <c r="U4" s="43" t="s">
        <v>25</v>
      </c>
      <c r="V4" s="50">
        <v>98483558</v>
      </c>
      <c r="W4" s="50">
        <v>32084858</v>
      </c>
      <c r="X4" s="50">
        <v>0</v>
      </c>
      <c r="Y4" s="50">
        <v>1472410</v>
      </c>
      <c r="Z4" s="50">
        <v>106704928</v>
      </c>
      <c r="AA4" s="59">
        <v>238745754</v>
      </c>
      <c r="AB4" s="50">
        <v>1503581244</v>
      </c>
      <c r="AC4" s="51">
        <v>1742326998</v>
      </c>
      <c r="AE4" s="43" t="s">
        <v>25</v>
      </c>
      <c r="AF4" s="50">
        <v>77271825</v>
      </c>
      <c r="AG4" s="50">
        <v>107499942</v>
      </c>
      <c r="AH4" s="50">
        <v>0</v>
      </c>
      <c r="AI4" s="50">
        <v>3693711</v>
      </c>
      <c r="AJ4" s="50">
        <v>149229445</v>
      </c>
      <c r="AK4" s="59">
        <v>337694923</v>
      </c>
      <c r="AL4" s="50">
        <v>1698404957</v>
      </c>
      <c r="AM4" s="51">
        <v>2036099880</v>
      </c>
      <c r="AO4" s="43" t="s">
        <v>25</v>
      </c>
      <c r="AP4" s="17">
        <v>70484214</v>
      </c>
      <c r="AQ4" s="17">
        <v>95516600</v>
      </c>
      <c r="AR4" s="17">
        <v>0</v>
      </c>
      <c r="AS4" s="17">
        <v>4034630</v>
      </c>
      <c r="AT4" s="17">
        <v>130044283</v>
      </c>
      <c r="AU4" s="63">
        <v>300079727</v>
      </c>
      <c r="AV4" s="17">
        <v>1602740789</v>
      </c>
      <c r="AW4" s="19">
        <v>1902820516</v>
      </c>
    </row>
    <row r="5" spans="1:49" s="10" customFormat="1" ht="12.75" x14ac:dyDescent="0.2">
      <c r="A5" s="43" t="s">
        <v>26</v>
      </c>
      <c r="B5" s="50">
        <v>103484028</v>
      </c>
      <c r="C5" s="50">
        <v>238955688</v>
      </c>
      <c r="D5" s="50">
        <v>298716376</v>
      </c>
      <c r="E5" s="50">
        <v>20191154</v>
      </c>
      <c r="F5" s="50">
        <v>128415607</v>
      </c>
      <c r="G5" s="63">
        <v>789762853</v>
      </c>
      <c r="H5" s="50">
        <v>0</v>
      </c>
      <c r="I5" s="51">
        <v>789762853</v>
      </c>
      <c r="K5" s="43" t="s">
        <v>26</v>
      </c>
      <c r="L5" s="50">
        <v>85136877</v>
      </c>
      <c r="M5" s="50">
        <v>265017348</v>
      </c>
      <c r="N5" s="50">
        <v>222469420</v>
      </c>
      <c r="O5" s="50">
        <v>80180165</v>
      </c>
      <c r="P5" s="50">
        <v>124579309</v>
      </c>
      <c r="Q5" s="63">
        <v>777383119</v>
      </c>
      <c r="R5" s="50">
        <v>0</v>
      </c>
      <c r="S5" s="51">
        <v>777383119</v>
      </c>
      <c r="U5" s="43" t="s">
        <v>26</v>
      </c>
      <c r="V5" s="50">
        <v>156672648</v>
      </c>
      <c r="W5" s="50">
        <v>220843682</v>
      </c>
      <c r="X5" s="50">
        <v>310871035</v>
      </c>
      <c r="Y5" s="50">
        <v>95574972</v>
      </c>
      <c r="Z5" s="50">
        <v>115346930</v>
      </c>
      <c r="AA5" s="59">
        <v>899309267</v>
      </c>
      <c r="AB5" s="50">
        <v>0</v>
      </c>
      <c r="AC5" s="51">
        <v>899309267</v>
      </c>
      <c r="AE5" s="43" t="s">
        <v>26</v>
      </c>
      <c r="AF5" s="50">
        <v>104323305</v>
      </c>
      <c r="AG5" s="50">
        <v>257227202</v>
      </c>
      <c r="AH5" s="50">
        <v>414120905</v>
      </c>
      <c r="AI5" s="50">
        <v>139804898</v>
      </c>
      <c r="AJ5" s="50">
        <v>120991718</v>
      </c>
      <c r="AK5" s="59">
        <v>1036468028</v>
      </c>
      <c r="AL5" s="50">
        <v>0</v>
      </c>
      <c r="AM5" s="51">
        <v>1036468028</v>
      </c>
      <c r="AO5" s="43" t="s">
        <v>26</v>
      </c>
      <c r="AP5" s="17">
        <v>99597444</v>
      </c>
      <c r="AQ5" s="17">
        <v>264548301</v>
      </c>
      <c r="AR5" s="17">
        <v>326529004</v>
      </c>
      <c r="AS5" s="17">
        <v>150400498</v>
      </c>
      <c r="AT5" s="17">
        <v>114597437</v>
      </c>
      <c r="AU5" s="63">
        <v>955672684</v>
      </c>
      <c r="AV5" s="17">
        <v>0</v>
      </c>
      <c r="AW5" s="19">
        <v>955672684</v>
      </c>
    </row>
    <row r="6" spans="1:49" s="10" customFormat="1" ht="12.75" x14ac:dyDescent="0.2">
      <c r="A6" s="43" t="s">
        <v>27</v>
      </c>
      <c r="B6" s="50">
        <v>0</v>
      </c>
      <c r="C6" s="50">
        <v>0</v>
      </c>
      <c r="D6" s="50">
        <v>202079</v>
      </c>
      <c r="E6" s="50">
        <v>0</v>
      </c>
      <c r="F6" s="50">
        <v>0</v>
      </c>
      <c r="G6" s="63">
        <v>202079</v>
      </c>
      <c r="H6" s="50">
        <v>0</v>
      </c>
      <c r="I6" s="51">
        <v>202079</v>
      </c>
      <c r="K6" s="43" t="s">
        <v>27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63">
        <v>0</v>
      </c>
      <c r="R6" s="50">
        <v>0</v>
      </c>
      <c r="S6" s="51">
        <v>0</v>
      </c>
      <c r="U6" s="43" t="s">
        <v>27</v>
      </c>
      <c r="V6" s="50">
        <v>1199277</v>
      </c>
      <c r="W6" s="50">
        <v>0</v>
      </c>
      <c r="X6" s="50">
        <v>0</v>
      </c>
      <c r="Y6" s="50">
        <v>0</v>
      </c>
      <c r="Z6" s="50">
        <v>0</v>
      </c>
      <c r="AA6" s="59">
        <v>1199277</v>
      </c>
      <c r="AB6" s="50">
        <v>0</v>
      </c>
      <c r="AC6" s="51">
        <v>1199277</v>
      </c>
      <c r="AE6" s="43" t="s">
        <v>27</v>
      </c>
      <c r="AF6" s="50">
        <v>1157072</v>
      </c>
      <c r="AG6" s="50">
        <v>0</v>
      </c>
      <c r="AH6" s="50">
        <v>0</v>
      </c>
      <c r="AI6" s="50">
        <v>0</v>
      </c>
      <c r="AJ6" s="50">
        <v>0</v>
      </c>
      <c r="AK6" s="59">
        <v>1157072</v>
      </c>
      <c r="AL6" s="50">
        <v>0</v>
      </c>
      <c r="AM6" s="51">
        <v>1157072</v>
      </c>
      <c r="AO6" s="43" t="s">
        <v>27</v>
      </c>
      <c r="AP6" s="17">
        <v>123244</v>
      </c>
      <c r="AQ6" s="17">
        <v>0</v>
      </c>
      <c r="AR6" s="17">
        <v>0</v>
      </c>
      <c r="AS6" s="17">
        <v>0</v>
      </c>
      <c r="AT6" s="17">
        <v>0</v>
      </c>
      <c r="AU6" s="63">
        <v>123244</v>
      </c>
      <c r="AV6" s="17">
        <v>0</v>
      </c>
      <c r="AW6" s="19">
        <v>123244</v>
      </c>
    </row>
    <row r="7" spans="1:49" s="10" customFormat="1" ht="12.75" x14ac:dyDescent="0.2">
      <c r="A7" s="43" t="s">
        <v>108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63">
        <v>0</v>
      </c>
      <c r="H7" s="50">
        <v>3138096402</v>
      </c>
      <c r="I7" s="51">
        <v>3138096402</v>
      </c>
      <c r="K7" s="43" t="s">
        <v>108</v>
      </c>
      <c r="L7" s="50">
        <v>0</v>
      </c>
      <c r="M7" s="50">
        <v>0</v>
      </c>
      <c r="N7" s="50">
        <v>653800109</v>
      </c>
      <c r="O7" s="50">
        <v>0</v>
      </c>
      <c r="P7" s="50">
        <v>0</v>
      </c>
      <c r="Q7" s="63">
        <v>653800109</v>
      </c>
      <c r="R7" s="50">
        <v>2792225824</v>
      </c>
      <c r="S7" s="51">
        <v>3446025933</v>
      </c>
      <c r="U7" s="43" t="s">
        <v>108</v>
      </c>
      <c r="V7" s="50">
        <v>41442</v>
      </c>
      <c r="W7" s="50">
        <v>0</v>
      </c>
      <c r="X7" s="50">
        <v>0</v>
      </c>
      <c r="Y7" s="50">
        <v>0</v>
      </c>
      <c r="Z7" s="50">
        <v>0</v>
      </c>
      <c r="AA7" s="59">
        <v>41442</v>
      </c>
      <c r="AB7" s="50">
        <v>1504477284</v>
      </c>
      <c r="AC7" s="51">
        <v>1504518726</v>
      </c>
      <c r="AE7" s="43" t="s">
        <v>108</v>
      </c>
      <c r="AF7" s="50">
        <v>20440</v>
      </c>
      <c r="AG7" s="50">
        <v>43619509</v>
      </c>
      <c r="AH7" s="50">
        <v>148383035</v>
      </c>
      <c r="AI7" s="50">
        <v>0</v>
      </c>
      <c r="AJ7" s="50">
        <v>0</v>
      </c>
      <c r="AK7" s="59">
        <v>192022984</v>
      </c>
      <c r="AL7" s="50">
        <v>866479792</v>
      </c>
      <c r="AM7" s="51">
        <v>1058502776</v>
      </c>
      <c r="AO7" s="43" t="s">
        <v>108</v>
      </c>
      <c r="AP7" s="17">
        <v>0</v>
      </c>
      <c r="AQ7" s="17">
        <v>31506816</v>
      </c>
      <c r="AR7" s="17">
        <v>370448279</v>
      </c>
      <c r="AS7" s="17">
        <v>0</v>
      </c>
      <c r="AT7" s="17">
        <v>0</v>
      </c>
      <c r="AU7" s="63">
        <v>401955095</v>
      </c>
      <c r="AV7" s="17">
        <v>689804685</v>
      </c>
      <c r="AW7" s="19">
        <v>1091759780</v>
      </c>
    </row>
    <row r="8" spans="1:49" s="10" customFormat="1" ht="12.75" x14ac:dyDescent="0.2">
      <c r="A8" s="43" t="s">
        <v>28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63">
        <v>0</v>
      </c>
      <c r="H8" s="50">
        <v>0</v>
      </c>
      <c r="I8" s="51">
        <v>0</v>
      </c>
      <c r="K8" s="43" t="s">
        <v>28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63">
        <v>0</v>
      </c>
      <c r="R8" s="50">
        <v>0</v>
      </c>
      <c r="S8" s="51">
        <v>0</v>
      </c>
      <c r="U8" s="43" t="s">
        <v>28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9">
        <v>0</v>
      </c>
      <c r="AB8" s="50">
        <v>0</v>
      </c>
      <c r="AC8" s="51">
        <v>0</v>
      </c>
      <c r="AE8" s="43" t="s">
        <v>28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9">
        <v>0</v>
      </c>
      <c r="AL8" s="50">
        <v>0</v>
      </c>
      <c r="AM8" s="51">
        <v>0</v>
      </c>
      <c r="AO8" s="43" t="s">
        <v>28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63">
        <v>0</v>
      </c>
      <c r="AV8" s="17">
        <v>0</v>
      </c>
      <c r="AW8" s="19">
        <v>0</v>
      </c>
    </row>
    <row r="9" spans="1:49" s="10" customFormat="1" ht="12.75" x14ac:dyDescent="0.2">
      <c r="A9" s="43" t="s">
        <v>29</v>
      </c>
      <c r="B9" s="50">
        <v>174628461</v>
      </c>
      <c r="C9" s="50">
        <v>679379907</v>
      </c>
      <c r="D9" s="50">
        <v>1279360659</v>
      </c>
      <c r="E9" s="50">
        <v>1697534</v>
      </c>
      <c r="F9" s="50">
        <v>64859488</v>
      </c>
      <c r="G9" s="63">
        <v>2199926049</v>
      </c>
      <c r="H9" s="50">
        <v>192920577</v>
      </c>
      <c r="I9" s="51">
        <v>2392846626</v>
      </c>
      <c r="K9" s="43" t="s">
        <v>29</v>
      </c>
      <c r="L9" s="50">
        <v>206801362</v>
      </c>
      <c r="M9" s="50">
        <v>582018595</v>
      </c>
      <c r="N9" s="50">
        <v>951757028</v>
      </c>
      <c r="O9" s="50">
        <v>615926</v>
      </c>
      <c r="P9" s="50">
        <v>27077212</v>
      </c>
      <c r="Q9" s="63">
        <v>1768270123</v>
      </c>
      <c r="R9" s="50">
        <v>58770188</v>
      </c>
      <c r="S9" s="51">
        <v>1827040311</v>
      </c>
      <c r="U9" s="43" t="s">
        <v>29</v>
      </c>
      <c r="V9" s="50">
        <v>263567957</v>
      </c>
      <c r="W9" s="50">
        <v>444711028</v>
      </c>
      <c r="X9" s="50">
        <v>521559008</v>
      </c>
      <c r="Y9" s="50">
        <v>541185</v>
      </c>
      <c r="Z9" s="50">
        <v>54567135</v>
      </c>
      <c r="AA9" s="59">
        <v>1284946313</v>
      </c>
      <c r="AB9" s="50">
        <v>0</v>
      </c>
      <c r="AC9" s="51">
        <v>1284946313</v>
      </c>
      <c r="AE9" s="43" t="s">
        <v>29</v>
      </c>
      <c r="AF9" s="50">
        <v>171455318</v>
      </c>
      <c r="AG9" s="50">
        <v>447181419</v>
      </c>
      <c r="AH9" s="50">
        <v>553613904</v>
      </c>
      <c r="AI9" s="50">
        <v>231379</v>
      </c>
      <c r="AJ9" s="50">
        <v>48896412</v>
      </c>
      <c r="AK9" s="59">
        <v>1221378432</v>
      </c>
      <c r="AL9" s="50">
        <v>0</v>
      </c>
      <c r="AM9" s="51">
        <v>1221378432</v>
      </c>
      <c r="AO9" s="43" t="s">
        <v>29</v>
      </c>
      <c r="AP9" s="17">
        <v>158388230</v>
      </c>
      <c r="AQ9" s="17">
        <v>487097787</v>
      </c>
      <c r="AR9" s="17">
        <v>521999421</v>
      </c>
      <c r="AS9" s="17">
        <v>19938</v>
      </c>
      <c r="AT9" s="17">
        <v>41739943</v>
      </c>
      <c r="AU9" s="63">
        <v>1209245319</v>
      </c>
      <c r="AV9" s="17">
        <v>0</v>
      </c>
      <c r="AW9" s="19">
        <v>1209245319</v>
      </c>
    </row>
    <row r="10" spans="1:49" s="10" customFormat="1" ht="12.75" x14ac:dyDescent="0.2">
      <c r="A10" s="43" t="s">
        <v>30</v>
      </c>
      <c r="B10" s="50">
        <v>93717721</v>
      </c>
      <c r="C10" s="50">
        <v>0</v>
      </c>
      <c r="D10" s="50">
        <v>108183346</v>
      </c>
      <c r="E10" s="50">
        <v>0</v>
      </c>
      <c r="F10" s="50">
        <v>0</v>
      </c>
      <c r="G10" s="63">
        <v>201901067</v>
      </c>
      <c r="H10" s="50">
        <v>2507308441</v>
      </c>
      <c r="I10" s="51">
        <v>2709209508</v>
      </c>
      <c r="K10" s="43" t="s">
        <v>30</v>
      </c>
      <c r="L10" s="50">
        <v>309779717</v>
      </c>
      <c r="M10" s="50">
        <v>0</v>
      </c>
      <c r="N10" s="50">
        <v>108599142</v>
      </c>
      <c r="O10" s="50">
        <v>0</v>
      </c>
      <c r="P10" s="50">
        <v>4524107</v>
      </c>
      <c r="Q10" s="63">
        <v>422902966</v>
      </c>
      <c r="R10" s="50">
        <v>2031121483</v>
      </c>
      <c r="S10" s="51">
        <v>2454024449</v>
      </c>
      <c r="U10" s="43" t="s">
        <v>30</v>
      </c>
      <c r="V10" s="50">
        <v>3172878</v>
      </c>
      <c r="W10" s="50">
        <v>0</v>
      </c>
      <c r="X10" s="50">
        <v>118939664</v>
      </c>
      <c r="Y10" s="50">
        <v>0</v>
      </c>
      <c r="Z10" s="50">
        <v>0</v>
      </c>
      <c r="AA10" s="59">
        <v>122112542</v>
      </c>
      <c r="AB10" s="50">
        <v>1705213979</v>
      </c>
      <c r="AC10" s="51">
        <v>1827326521</v>
      </c>
      <c r="AE10" s="43" t="s">
        <v>30</v>
      </c>
      <c r="AF10" s="50">
        <v>3625060</v>
      </c>
      <c r="AG10" s="50">
        <v>0</v>
      </c>
      <c r="AH10" s="50">
        <v>125865910</v>
      </c>
      <c r="AI10" s="50">
        <v>0</v>
      </c>
      <c r="AJ10" s="50">
        <v>3267671</v>
      </c>
      <c r="AK10" s="59">
        <v>132758641</v>
      </c>
      <c r="AL10" s="50">
        <v>1224091554</v>
      </c>
      <c r="AM10" s="51">
        <v>1356850195</v>
      </c>
      <c r="AO10" s="43" t="s">
        <v>30</v>
      </c>
      <c r="AP10" s="17">
        <v>125595</v>
      </c>
      <c r="AQ10" s="17">
        <v>0</v>
      </c>
      <c r="AR10" s="17">
        <v>62630154</v>
      </c>
      <c r="AS10" s="17">
        <v>0</v>
      </c>
      <c r="AT10" s="17">
        <v>3514714</v>
      </c>
      <c r="AU10" s="63">
        <v>66270463</v>
      </c>
      <c r="AV10" s="17">
        <v>1345322664</v>
      </c>
      <c r="AW10" s="19">
        <v>1411593127</v>
      </c>
    </row>
    <row r="11" spans="1:49" s="10" customFormat="1" ht="12.75" x14ac:dyDescent="0.2">
      <c r="A11" s="43" t="s">
        <v>31</v>
      </c>
      <c r="B11" s="50">
        <v>701772357</v>
      </c>
      <c r="C11" s="50">
        <v>3392290078</v>
      </c>
      <c r="D11" s="50">
        <v>4378205976</v>
      </c>
      <c r="E11" s="50">
        <v>128922415</v>
      </c>
      <c r="F11" s="50">
        <v>1471724641</v>
      </c>
      <c r="G11" s="63">
        <v>10072915467</v>
      </c>
      <c r="H11" s="50">
        <v>19052557598</v>
      </c>
      <c r="I11" s="51">
        <v>29125473065</v>
      </c>
      <c r="K11" s="43" t="s">
        <v>31</v>
      </c>
      <c r="L11" s="50">
        <v>673688239</v>
      </c>
      <c r="M11" s="50">
        <v>3446165994</v>
      </c>
      <c r="N11" s="50">
        <v>4002405079</v>
      </c>
      <c r="O11" s="50">
        <v>129130960</v>
      </c>
      <c r="P11" s="50">
        <v>1277150559</v>
      </c>
      <c r="Q11" s="63">
        <v>9528540831</v>
      </c>
      <c r="R11" s="50">
        <v>18828408539</v>
      </c>
      <c r="S11" s="51">
        <v>28356949370</v>
      </c>
      <c r="U11" s="43" t="s">
        <v>31</v>
      </c>
      <c r="V11" s="50">
        <v>693393778</v>
      </c>
      <c r="W11" s="50">
        <v>3557042302</v>
      </c>
      <c r="X11" s="50">
        <v>4111275323</v>
      </c>
      <c r="Y11" s="50">
        <v>144910559</v>
      </c>
      <c r="Z11" s="50">
        <v>1364899504</v>
      </c>
      <c r="AA11" s="59">
        <v>9871521466</v>
      </c>
      <c r="AB11" s="50">
        <v>18314051938</v>
      </c>
      <c r="AC11" s="51">
        <v>28185573404</v>
      </c>
      <c r="AE11" s="43" t="s">
        <v>31</v>
      </c>
      <c r="AF11" s="50">
        <v>786643979</v>
      </c>
      <c r="AG11" s="50">
        <v>3692836118</v>
      </c>
      <c r="AH11" s="50">
        <v>4441989000</v>
      </c>
      <c r="AI11" s="50">
        <v>208443183</v>
      </c>
      <c r="AJ11" s="50">
        <v>1287597185</v>
      </c>
      <c r="AK11" s="59">
        <v>10417509465</v>
      </c>
      <c r="AL11" s="50">
        <v>19717095983</v>
      </c>
      <c r="AM11" s="51">
        <v>30134605448</v>
      </c>
      <c r="AO11" s="43" t="s">
        <v>31</v>
      </c>
      <c r="AP11" s="17">
        <v>862374202</v>
      </c>
      <c r="AQ11" s="17">
        <v>3514009399</v>
      </c>
      <c r="AR11" s="17">
        <v>4595656209</v>
      </c>
      <c r="AS11" s="17">
        <v>219838178</v>
      </c>
      <c r="AT11" s="17">
        <v>1420021214</v>
      </c>
      <c r="AU11" s="63">
        <v>10611899202</v>
      </c>
      <c r="AV11" s="17">
        <v>20778651864</v>
      </c>
      <c r="AW11" s="19">
        <v>31390551066</v>
      </c>
    </row>
    <row r="12" spans="1:49" s="10" customFormat="1" ht="12.75" x14ac:dyDescent="0.2">
      <c r="A12" s="43" t="s">
        <v>32</v>
      </c>
      <c r="B12" s="50">
        <v>113991493</v>
      </c>
      <c r="C12" s="50">
        <v>509082434</v>
      </c>
      <c r="D12" s="50">
        <v>841548091</v>
      </c>
      <c r="E12" s="50">
        <v>45075509</v>
      </c>
      <c r="F12" s="50">
        <v>50140153</v>
      </c>
      <c r="G12" s="63">
        <v>1559837680</v>
      </c>
      <c r="H12" s="50">
        <v>4248543253</v>
      </c>
      <c r="I12" s="51">
        <v>5808380933</v>
      </c>
      <c r="K12" s="43" t="s">
        <v>32</v>
      </c>
      <c r="L12" s="50">
        <v>133021116</v>
      </c>
      <c r="M12" s="50">
        <v>347799536</v>
      </c>
      <c r="N12" s="50">
        <v>618296611</v>
      </c>
      <c r="O12" s="50">
        <v>27744021</v>
      </c>
      <c r="P12" s="50">
        <v>25580271</v>
      </c>
      <c r="Q12" s="63">
        <v>1152441555</v>
      </c>
      <c r="R12" s="50">
        <v>3973563826</v>
      </c>
      <c r="S12" s="51">
        <v>5126005381</v>
      </c>
      <c r="U12" s="43" t="s">
        <v>32</v>
      </c>
      <c r="V12" s="50">
        <v>192033601</v>
      </c>
      <c r="W12" s="50">
        <v>234440981</v>
      </c>
      <c r="X12" s="50">
        <v>1031155281</v>
      </c>
      <c r="Y12" s="50">
        <v>60331220</v>
      </c>
      <c r="Z12" s="50">
        <v>55908857</v>
      </c>
      <c r="AA12" s="59">
        <v>1573869940</v>
      </c>
      <c r="AB12" s="50">
        <v>4064543934</v>
      </c>
      <c r="AC12" s="51">
        <v>5638413874</v>
      </c>
      <c r="AE12" s="43" t="s">
        <v>32</v>
      </c>
      <c r="AF12" s="50">
        <v>210819996</v>
      </c>
      <c r="AG12" s="50">
        <v>252081748</v>
      </c>
      <c r="AH12" s="50">
        <v>876952248</v>
      </c>
      <c r="AI12" s="50">
        <v>54772867</v>
      </c>
      <c r="AJ12" s="50">
        <v>73666225</v>
      </c>
      <c r="AK12" s="59">
        <v>1468293084</v>
      </c>
      <c r="AL12" s="50">
        <v>4359564092</v>
      </c>
      <c r="AM12" s="51">
        <v>5827857176</v>
      </c>
      <c r="AO12" s="43" t="s">
        <v>32</v>
      </c>
      <c r="AP12" s="17">
        <v>169311157</v>
      </c>
      <c r="AQ12" s="17">
        <v>437803550</v>
      </c>
      <c r="AR12" s="17">
        <v>703821712</v>
      </c>
      <c r="AS12" s="17">
        <v>53947693</v>
      </c>
      <c r="AT12" s="17">
        <v>75824335</v>
      </c>
      <c r="AU12" s="63">
        <v>1440708447</v>
      </c>
      <c r="AV12" s="17">
        <v>4364641497</v>
      </c>
      <c r="AW12" s="19">
        <v>5805349944</v>
      </c>
    </row>
    <row r="13" spans="1:49" s="10" customFormat="1" ht="12.75" x14ac:dyDescent="0.2">
      <c r="A13" s="43" t="s">
        <v>33</v>
      </c>
      <c r="B13" s="50">
        <v>0</v>
      </c>
      <c r="C13" s="50">
        <v>0</v>
      </c>
      <c r="D13" s="50">
        <v>2550297</v>
      </c>
      <c r="E13" s="50">
        <v>0</v>
      </c>
      <c r="F13" s="50">
        <v>0</v>
      </c>
      <c r="G13" s="63">
        <v>2550297</v>
      </c>
      <c r="H13" s="50">
        <v>2145477008</v>
      </c>
      <c r="I13" s="51">
        <v>2148027305</v>
      </c>
      <c r="K13" s="43" t="s">
        <v>33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63">
        <v>0</v>
      </c>
      <c r="R13" s="50">
        <v>1809090799</v>
      </c>
      <c r="S13" s="51">
        <v>1809090799</v>
      </c>
      <c r="U13" s="43" t="s">
        <v>33</v>
      </c>
      <c r="V13" s="50">
        <v>0</v>
      </c>
      <c r="W13" s="50">
        <v>0</v>
      </c>
      <c r="X13" s="50">
        <v>221445942</v>
      </c>
      <c r="Y13" s="50">
        <v>0</v>
      </c>
      <c r="Z13" s="50">
        <v>0</v>
      </c>
      <c r="AA13" s="59">
        <v>221445942</v>
      </c>
      <c r="AB13" s="50">
        <v>1510134669</v>
      </c>
      <c r="AC13" s="51">
        <v>1731580611</v>
      </c>
      <c r="AE13" s="43" t="s">
        <v>33</v>
      </c>
      <c r="AF13" s="50">
        <v>146291</v>
      </c>
      <c r="AG13" s="50">
        <v>0</v>
      </c>
      <c r="AH13" s="50">
        <v>134542677</v>
      </c>
      <c r="AI13" s="50">
        <v>0</v>
      </c>
      <c r="AJ13" s="50">
        <v>0</v>
      </c>
      <c r="AK13" s="59">
        <v>134688968</v>
      </c>
      <c r="AL13" s="50">
        <v>1459562816</v>
      </c>
      <c r="AM13" s="51">
        <v>1594251784</v>
      </c>
      <c r="AO13" s="43" t="s">
        <v>33</v>
      </c>
      <c r="AP13" s="17">
        <v>0</v>
      </c>
      <c r="AQ13" s="17">
        <v>13494023</v>
      </c>
      <c r="AR13" s="17">
        <v>194242299</v>
      </c>
      <c r="AS13" s="17">
        <v>0</v>
      </c>
      <c r="AT13" s="17">
        <v>0</v>
      </c>
      <c r="AU13" s="63">
        <v>207736322</v>
      </c>
      <c r="AV13" s="17">
        <v>1359849204</v>
      </c>
      <c r="AW13" s="19">
        <v>1567585526</v>
      </c>
    </row>
    <row r="14" spans="1:49" s="10" customFormat="1" ht="12.75" x14ac:dyDescent="0.2">
      <c r="A14" s="43" t="s">
        <v>34</v>
      </c>
      <c r="B14" s="50">
        <v>114396672</v>
      </c>
      <c r="C14" s="50">
        <v>365090209</v>
      </c>
      <c r="D14" s="50">
        <v>520777661</v>
      </c>
      <c r="E14" s="50">
        <v>211435</v>
      </c>
      <c r="F14" s="50">
        <v>118296441</v>
      </c>
      <c r="G14" s="63">
        <v>1118772418</v>
      </c>
      <c r="H14" s="50">
        <v>131154299</v>
      </c>
      <c r="I14" s="51">
        <v>1249926717</v>
      </c>
      <c r="K14" s="43" t="s">
        <v>34</v>
      </c>
      <c r="L14" s="50">
        <v>129660146</v>
      </c>
      <c r="M14" s="50">
        <v>377764388</v>
      </c>
      <c r="N14" s="50">
        <v>563722595</v>
      </c>
      <c r="O14" s="50">
        <v>0</v>
      </c>
      <c r="P14" s="50">
        <v>84932001</v>
      </c>
      <c r="Q14" s="63">
        <v>1156079130</v>
      </c>
      <c r="R14" s="50">
        <v>1746152</v>
      </c>
      <c r="S14" s="51">
        <v>1157825282</v>
      </c>
      <c r="U14" s="43" t="s">
        <v>34</v>
      </c>
      <c r="V14" s="50">
        <v>119446889</v>
      </c>
      <c r="W14" s="50">
        <v>304834899</v>
      </c>
      <c r="X14" s="50">
        <v>797738292</v>
      </c>
      <c r="Y14" s="50">
        <v>186400</v>
      </c>
      <c r="Z14" s="50">
        <v>80878406</v>
      </c>
      <c r="AA14" s="59">
        <v>1303084886</v>
      </c>
      <c r="AB14" s="50">
        <v>0</v>
      </c>
      <c r="AC14" s="51">
        <v>1303084886</v>
      </c>
      <c r="AE14" s="43" t="s">
        <v>34</v>
      </c>
      <c r="AF14" s="50">
        <v>95965143</v>
      </c>
      <c r="AG14" s="50">
        <v>350754725</v>
      </c>
      <c r="AH14" s="50">
        <v>794699978</v>
      </c>
      <c r="AI14" s="50">
        <v>0</v>
      </c>
      <c r="AJ14" s="50">
        <v>80858282</v>
      </c>
      <c r="AK14" s="59">
        <v>1322278128</v>
      </c>
      <c r="AL14" s="50">
        <v>0</v>
      </c>
      <c r="AM14" s="51">
        <v>1322278128</v>
      </c>
      <c r="AO14" s="43" t="s">
        <v>34</v>
      </c>
      <c r="AP14" s="17">
        <v>104503592</v>
      </c>
      <c r="AQ14" s="17">
        <v>308536334</v>
      </c>
      <c r="AR14" s="17">
        <v>542733925</v>
      </c>
      <c r="AS14" s="17">
        <v>384258</v>
      </c>
      <c r="AT14" s="17">
        <v>78455214</v>
      </c>
      <c r="AU14" s="63">
        <v>1034613323</v>
      </c>
      <c r="AV14" s="17">
        <v>0</v>
      </c>
      <c r="AW14" s="19">
        <v>1034613323</v>
      </c>
    </row>
    <row r="15" spans="1:49" s="10" customFormat="1" ht="12.75" x14ac:dyDescent="0.2">
      <c r="A15" s="43" t="s">
        <v>35</v>
      </c>
      <c r="B15" s="50">
        <v>160541237</v>
      </c>
      <c r="C15" s="50">
        <v>950540797</v>
      </c>
      <c r="D15" s="50">
        <v>914525548</v>
      </c>
      <c r="E15" s="50">
        <v>1557131</v>
      </c>
      <c r="F15" s="50">
        <v>130730422</v>
      </c>
      <c r="G15" s="63">
        <v>2157895135</v>
      </c>
      <c r="H15" s="50">
        <v>1761999757</v>
      </c>
      <c r="I15" s="51">
        <v>3919894892</v>
      </c>
      <c r="K15" s="43" t="s">
        <v>35</v>
      </c>
      <c r="L15" s="50">
        <v>151023807</v>
      </c>
      <c r="M15" s="50">
        <v>746309456</v>
      </c>
      <c r="N15" s="50">
        <v>1036338633</v>
      </c>
      <c r="O15" s="50">
        <v>1504747</v>
      </c>
      <c r="P15" s="50">
        <v>147019494</v>
      </c>
      <c r="Q15" s="63">
        <v>2082196137</v>
      </c>
      <c r="R15" s="50">
        <v>1522280473</v>
      </c>
      <c r="S15" s="51">
        <v>3604476610</v>
      </c>
      <c r="U15" s="43" t="s">
        <v>35</v>
      </c>
      <c r="V15" s="50">
        <v>144621625</v>
      </c>
      <c r="W15" s="50">
        <v>756649194</v>
      </c>
      <c r="X15" s="50">
        <v>753078517</v>
      </c>
      <c r="Y15" s="50">
        <v>1048787</v>
      </c>
      <c r="Z15" s="50">
        <v>100800169</v>
      </c>
      <c r="AA15" s="59">
        <v>1756198292</v>
      </c>
      <c r="AB15" s="50">
        <v>1687879240</v>
      </c>
      <c r="AC15" s="51">
        <v>3444077532</v>
      </c>
      <c r="AE15" s="43" t="s">
        <v>35</v>
      </c>
      <c r="AF15" s="50">
        <v>147898953</v>
      </c>
      <c r="AG15" s="50">
        <v>785394310</v>
      </c>
      <c r="AH15" s="50">
        <v>935083189</v>
      </c>
      <c r="AI15" s="50">
        <v>1185310</v>
      </c>
      <c r="AJ15" s="50">
        <v>103931500</v>
      </c>
      <c r="AK15" s="59">
        <v>1973493262</v>
      </c>
      <c r="AL15" s="50">
        <v>1881940458</v>
      </c>
      <c r="AM15" s="51">
        <v>3855433720</v>
      </c>
      <c r="AO15" s="43" t="s">
        <v>35</v>
      </c>
      <c r="AP15" s="17">
        <v>170939255</v>
      </c>
      <c r="AQ15" s="17">
        <v>701012332</v>
      </c>
      <c r="AR15" s="17">
        <v>620672438</v>
      </c>
      <c r="AS15" s="17">
        <v>236742</v>
      </c>
      <c r="AT15" s="17">
        <v>87232949</v>
      </c>
      <c r="AU15" s="63">
        <v>1580093716</v>
      </c>
      <c r="AV15" s="17">
        <v>2034680004</v>
      </c>
      <c r="AW15" s="19">
        <v>3614773720</v>
      </c>
    </row>
    <row r="16" spans="1:49" s="10" customFormat="1" ht="12.75" x14ac:dyDescent="0.2">
      <c r="A16" s="43" t="s">
        <v>36</v>
      </c>
      <c r="B16" s="50">
        <v>53157386</v>
      </c>
      <c r="C16" s="50">
        <v>551603226</v>
      </c>
      <c r="D16" s="50">
        <v>383389935</v>
      </c>
      <c r="E16" s="50">
        <v>0</v>
      </c>
      <c r="F16" s="50">
        <v>28261884</v>
      </c>
      <c r="G16" s="63">
        <v>1016412431</v>
      </c>
      <c r="H16" s="50">
        <v>1220623346</v>
      </c>
      <c r="I16" s="51">
        <v>2237035777</v>
      </c>
      <c r="K16" s="43" t="s">
        <v>36</v>
      </c>
      <c r="L16" s="50">
        <v>88833255</v>
      </c>
      <c r="M16" s="50">
        <v>542379108</v>
      </c>
      <c r="N16" s="50">
        <v>263574918</v>
      </c>
      <c r="O16" s="50">
        <v>0</v>
      </c>
      <c r="P16" s="50">
        <v>16300196</v>
      </c>
      <c r="Q16" s="63">
        <v>911087477</v>
      </c>
      <c r="R16" s="50">
        <v>1144934129</v>
      </c>
      <c r="S16" s="51">
        <v>2056021606</v>
      </c>
      <c r="U16" s="43" t="s">
        <v>36</v>
      </c>
      <c r="V16" s="50">
        <v>75496990</v>
      </c>
      <c r="W16" s="50">
        <v>340021925</v>
      </c>
      <c r="X16" s="50">
        <v>468727793</v>
      </c>
      <c r="Y16" s="50">
        <v>0</v>
      </c>
      <c r="Z16" s="50">
        <v>13928158</v>
      </c>
      <c r="AA16" s="59">
        <v>898174866</v>
      </c>
      <c r="AB16" s="50">
        <v>1581788436</v>
      </c>
      <c r="AC16" s="51">
        <v>2479963302</v>
      </c>
      <c r="AE16" s="43" t="s">
        <v>36</v>
      </c>
      <c r="AF16" s="50">
        <v>99808230</v>
      </c>
      <c r="AG16" s="50">
        <v>510010388</v>
      </c>
      <c r="AH16" s="50">
        <v>461842396</v>
      </c>
      <c r="AI16" s="50">
        <v>0</v>
      </c>
      <c r="AJ16" s="50">
        <v>19489668</v>
      </c>
      <c r="AK16" s="59">
        <v>1091150682</v>
      </c>
      <c r="AL16" s="50">
        <v>1804287343</v>
      </c>
      <c r="AM16" s="51">
        <v>2895438025</v>
      </c>
      <c r="AO16" s="43" t="s">
        <v>36</v>
      </c>
      <c r="AP16" s="17">
        <v>38055913</v>
      </c>
      <c r="AQ16" s="17">
        <v>469834049</v>
      </c>
      <c r="AR16" s="17">
        <v>377791630</v>
      </c>
      <c r="AS16" s="17">
        <v>0</v>
      </c>
      <c r="AT16" s="17">
        <v>10992539</v>
      </c>
      <c r="AU16" s="63">
        <v>896674131</v>
      </c>
      <c r="AV16" s="17">
        <v>1946790802</v>
      </c>
      <c r="AW16" s="19">
        <v>2843464933</v>
      </c>
    </row>
    <row r="17" spans="1:49" s="10" customFormat="1" ht="12.75" x14ac:dyDescent="0.2">
      <c r="A17" s="43" t="s">
        <v>37</v>
      </c>
      <c r="B17" s="50">
        <v>520494697</v>
      </c>
      <c r="C17" s="50">
        <v>1413578166</v>
      </c>
      <c r="D17" s="50">
        <v>1453572768</v>
      </c>
      <c r="E17" s="50">
        <v>2324605</v>
      </c>
      <c r="F17" s="50">
        <v>461880432</v>
      </c>
      <c r="G17" s="63">
        <v>3851850668</v>
      </c>
      <c r="H17" s="50">
        <v>349474504</v>
      </c>
      <c r="I17" s="51">
        <v>4201325172</v>
      </c>
      <c r="K17" s="43" t="s">
        <v>37</v>
      </c>
      <c r="L17" s="50">
        <v>461327295</v>
      </c>
      <c r="M17" s="50">
        <v>1036504432</v>
      </c>
      <c r="N17" s="50">
        <v>1521855307</v>
      </c>
      <c r="O17" s="50">
        <v>1969716</v>
      </c>
      <c r="P17" s="50">
        <v>412306303</v>
      </c>
      <c r="Q17" s="63">
        <v>3433963053</v>
      </c>
      <c r="R17" s="50">
        <v>164603298</v>
      </c>
      <c r="S17" s="51">
        <v>3598566351</v>
      </c>
      <c r="U17" s="43" t="s">
        <v>37</v>
      </c>
      <c r="V17" s="50">
        <v>469759116</v>
      </c>
      <c r="W17" s="50">
        <v>1128396812</v>
      </c>
      <c r="X17" s="50">
        <v>1401623183</v>
      </c>
      <c r="Y17" s="50">
        <v>1867410</v>
      </c>
      <c r="Z17" s="50">
        <v>361243406</v>
      </c>
      <c r="AA17" s="59">
        <v>3362889927</v>
      </c>
      <c r="AB17" s="50">
        <v>199533275</v>
      </c>
      <c r="AC17" s="51">
        <v>3562423202</v>
      </c>
      <c r="AE17" s="43" t="s">
        <v>37</v>
      </c>
      <c r="AF17" s="50">
        <v>431659237</v>
      </c>
      <c r="AG17" s="50">
        <v>1445452347</v>
      </c>
      <c r="AH17" s="50">
        <v>1543921593</v>
      </c>
      <c r="AI17" s="50">
        <v>2792055</v>
      </c>
      <c r="AJ17" s="50">
        <v>402210613</v>
      </c>
      <c r="AK17" s="59">
        <v>3826035845</v>
      </c>
      <c r="AL17" s="50">
        <v>304511425</v>
      </c>
      <c r="AM17" s="51">
        <v>4130547270</v>
      </c>
      <c r="AO17" s="43" t="s">
        <v>37</v>
      </c>
      <c r="AP17" s="17">
        <v>385007386</v>
      </c>
      <c r="AQ17" s="17">
        <v>1722306540</v>
      </c>
      <c r="AR17" s="17">
        <v>1557957091</v>
      </c>
      <c r="AS17" s="17">
        <v>2083056</v>
      </c>
      <c r="AT17" s="17">
        <v>380780808</v>
      </c>
      <c r="AU17" s="63">
        <v>4048134881</v>
      </c>
      <c r="AV17" s="17">
        <v>313377186</v>
      </c>
      <c r="AW17" s="19">
        <v>4361512067</v>
      </c>
    </row>
    <row r="18" spans="1:49" s="10" customFormat="1" ht="12.75" x14ac:dyDescent="0.2">
      <c r="A18" s="43" t="s">
        <v>38</v>
      </c>
      <c r="B18" s="50">
        <v>143612515</v>
      </c>
      <c r="C18" s="50">
        <v>511923032</v>
      </c>
      <c r="D18" s="50">
        <v>777578521</v>
      </c>
      <c r="E18" s="50">
        <v>1395628</v>
      </c>
      <c r="F18" s="50">
        <v>79312743</v>
      </c>
      <c r="G18" s="63">
        <v>1513822439</v>
      </c>
      <c r="H18" s="50">
        <v>1136322753</v>
      </c>
      <c r="I18" s="51">
        <v>2650145192</v>
      </c>
      <c r="K18" s="43" t="s">
        <v>38</v>
      </c>
      <c r="L18" s="50">
        <v>135619073</v>
      </c>
      <c r="M18" s="50">
        <v>497492300</v>
      </c>
      <c r="N18" s="50">
        <v>737513332</v>
      </c>
      <c r="O18" s="50">
        <v>1339772</v>
      </c>
      <c r="P18" s="50">
        <v>69868412</v>
      </c>
      <c r="Q18" s="63">
        <v>1441832889</v>
      </c>
      <c r="R18" s="50">
        <v>925217734</v>
      </c>
      <c r="S18" s="51">
        <v>2367050623</v>
      </c>
      <c r="U18" s="43" t="s">
        <v>38</v>
      </c>
      <c r="V18" s="50">
        <v>111441024</v>
      </c>
      <c r="W18" s="50">
        <v>458218976</v>
      </c>
      <c r="X18" s="50">
        <v>734087080</v>
      </c>
      <c r="Y18" s="50">
        <v>841994</v>
      </c>
      <c r="Z18" s="50">
        <v>41078546</v>
      </c>
      <c r="AA18" s="59">
        <v>1345667620</v>
      </c>
      <c r="AB18" s="50">
        <v>787601926</v>
      </c>
      <c r="AC18" s="51">
        <v>2133269546</v>
      </c>
      <c r="AE18" s="43" t="s">
        <v>38</v>
      </c>
      <c r="AF18" s="50">
        <v>149207254</v>
      </c>
      <c r="AG18" s="50">
        <v>525311233</v>
      </c>
      <c r="AH18" s="50">
        <v>943730698</v>
      </c>
      <c r="AI18" s="50">
        <v>225799</v>
      </c>
      <c r="AJ18" s="50">
        <v>42367191</v>
      </c>
      <c r="AK18" s="59">
        <v>1660842175</v>
      </c>
      <c r="AL18" s="50">
        <v>913682517</v>
      </c>
      <c r="AM18" s="51">
        <v>2574524692</v>
      </c>
      <c r="AO18" s="43" t="s">
        <v>38</v>
      </c>
      <c r="AP18" s="17">
        <v>176306297</v>
      </c>
      <c r="AQ18" s="17">
        <v>645279894</v>
      </c>
      <c r="AR18" s="17">
        <v>933005033</v>
      </c>
      <c r="AS18" s="17">
        <v>430281</v>
      </c>
      <c r="AT18" s="17">
        <v>39592300</v>
      </c>
      <c r="AU18" s="63">
        <v>1794613805</v>
      </c>
      <c r="AV18" s="17">
        <v>581443816</v>
      </c>
      <c r="AW18" s="19">
        <v>2376057621</v>
      </c>
    </row>
    <row r="19" spans="1:49" s="10" customFormat="1" ht="12.75" x14ac:dyDescent="0.2">
      <c r="A19" s="43" t="s">
        <v>39</v>
      </c>
      <c r="B19" s="50">
        <v>508718216</v>
      </c>
      <c r="C19" s="50">
        <v>899257367</v>
      </c>
      <c r="D19" s="50">
        <v>730427706</v>
      </c>
      <c r="E19" s="50">
        <v>329911</v>
      </c>
      <c r="F19" s="50">
        <v>176505245</v>
      </c>
      <c r="G19" s="63">
        <v>2315238445</v>
      </c>
      <c r="H19" s="50">
        <v>820390438</v>
      </c>
      <c r="I19" s="51">
        <v>3135628883</v>
      </c>
      <c r="K19" s="43" t="s">
        <v>39</v>
      </c>
      <c r="L19" s="50">
        <v>470880984</v>
      </c>
      <c r="M19" s="50">
        <v>963422451</v>
      </c>
      <c r="N19" s="50">
        <v>711237711</v>
      </c>
      <c r="O19" s="50">
        <v>817525</v>
      </c>
      <c r="P19" s="50">
        <v>83914973</v>
      </c>
      <c r="Q19" s="63">
        <v>2230273644</v>
      </c>
      <c r="R19" s="50">
        <v>140310961</v>
      </c>
      <c r="S19" s="51">
        <v>2370584605</v>
      </c>
      <c r="U19" s="43" t="s">
        <v>39</v>
      </c>
      <c r="V19" s="50">
        <v>521776953</v>
      </c>
      <c r="W19" s="50">
        <v>810637001</v>
      </c>
      <c r="X19" s="50">
        <v>1110816270</v>
      </c>
      <c r="Y19" s="50">
        <v>989252</v>
      </c>
      <c r="Z19" s="50">
        <v>99769204</v>
      </c>
      <c r="AA19" s="59">
        <v>2543988680</v>
      </c>
      <c r="AB19" s="50">
        <v>156223963</v>
      </c>
      <c r="AC19" s="51">
        <v>2700212643</v>
      </c>
      <c r="AE19" s="43" t="s">
        <v>39</v>
      </c>
      <c r="AF19" s="50">
        <v>529787539</v>
      </c>
      <c r="AG19" s="50">
        <v>677739658</v>
      </c>
      <c r="AH19" s="50">
        <v>1079678551</v>
      </c>
      <c r="AI19" s="50">
        <v>778009</v>
      </c>
      <c r="AJ19" s="50">
        <v>94681334</v>
      </c>
      <c r="AK19" s="59">
        <v>2382665091</v>
      </c>
      <c r="AL19" s="50">
        <v>302192723</v>
      </c>
      <c r="AM19" s="51">
        <v>2684857814</v>
      </c>
      <c r="AO19" s="43" t="s">
        <v>39</v>
      </c>
      <c r="AP19" s="17">
        <v>480570082</v>
      </c>
      <c r="AQ19" s="17">
        <v>710411773</v>
      </c>
      <c r="AR19" s="17">
        <v>1054256454</v>
      </c>
      <c r="AS19" s="17">
        <v>1010853</v>
      </c>
      <c r="AT19" s="17">
        <v>63260259</v>
      </c>
      <c r="AU19" s="63">
        <v>2309509421</v>
      </c>
      <c r="AV19" s="17">
        <v>296458606</v>
      </c>
      <c r="AW19" s="19">
        <v>2605968027</v>
      </c>
    </row>
    <row r="20" spans="1:49" s="10" customFormat="1" ht="12.75" x14ac:dyDescent="0.2">
      <c r="A20" s="43" t="s">
        <v>40</v>
      </c>
      <c r="B20" s="50">
        <v>22925944</v>
      </c>
      <c r="C20" s="50">
        <v>9635302</v>
      </c>
      <c r="D20" s="50">
        <v>245085740</v>
      </c>
      <c r="E20" s="50">
        <v>0</v>
      </c>
      <c r="F20" s="50">
        <v>0</v>
      </c>
      <c r="G20" s="63">
        <v>277646986</v>
      </c>
      <c r="H20" s="50">
        <v>26265126779</v>
      </c>
      <c r="I20" s="51">
        <v>26542773765</v>
      </c>
      <c r="K20" s="43" t="s">
        <v>40</v>
      </c>
      <c r="L20" s="50">
        <v>476298</v>
      </c>
      <c r="M20" s="50">
        <v>0</v>
      </c>
      <c r="N20" s="50">
        <v>0</v>
      </c>
      <c r="O20" s="50">
        <v>0</v>
      </c>
      <c r="P20" s="50">
        <v>0</v>
      </c>
      <c r="Q20" s="63">
        <v>476298</v>
      </c>
      <c r="R20" s="50">
        <v>19525803101</v>
      </c>
      <c r="S20" s="51">
        <v>19526279399</v>
      </c>
      <c r="U20" s="43" t="s">
        <v>40</v>
      </c>
      <c r="V20" s="50">
        <v>5033720</v>
      </c>
      <c r="W20" s="50">
        <v>38759715</v>
      </c>
      <c r="X20" s="50">
        <v>27503725</v>
      </c>
      <c r="Y20" s="50">
        <v>0</v>
      </c>
      <c r="Z20" s="50">
        <v>0</v>
      </c>
      <c r="AA20" s="59">
        <v>71297160</v>
      </c>
      <c r="AB20" s="50">
        <v>23428576735</v>
      </c>
      <c r="AC20" s="51">
        <v>23499873895</v>
      </c>
      <c r="AE20" s="43" t="s">
        <v>40</v>
      </c>
      <c r="AF20" s="50">
        <v>5703403</v>
      </c>
      <c r="AG20" s="50">
        <v>52661437</v>
      </c>
      <c r="AH20" s="50">
        <v>0</v>
      </c>
      <c r="AI20" s="50">
        <v>0</v>
      </c>
      <c r="AJ20" s="50">
        <v>0</v>
      </c>
      <c r="AK20" s="59">
        <v>58364840</v>
      </c>
      <c r="AL20" s="50">
        <v>26504946032</v>
      </c>
      <c r="AM20" s="51">
        <v>26563310872</v>
      </c>
      <c r="AO20" s="43" t="s">
        <v>40</v>
      </c>
      <c r="AP20" s="17">
        <v>5494558</v>
      </c>
      <c r="AQ20" s="17">
        <v>108656618</v>
      </c>
      <c r="AR20" s="17">
        <v>0</v>
      </c>
      <c r="AS20" s="17">
        <v>0</v>
      </c>
      <c r="AT20" s="17">
        <v>0</v>
      </c>
      <c r="AU20" s="63">
        <v>114151176</v>
      </c>
      <c r="AV20" s="17">
        <v>26617128259</v>
      </c>
      <c r="AW20" s="19">
        <v>26731279435</v>
      </c>
    </row>
    <row r="21" spans="1:49" s="10" customFormat="1" ht="12.75" x14ac:dyDescent="0.2">
      <c r="A21" s="43" t="s">
        <v>41</v>
      </c>
      <c r="B21" s="50">
        <v>299462989</v>
      </c>
      <c r="C21" s="50">
        <v>528409224</v>
      </c>
      <c r="D21" s="50">
        <v>1898500487</v>
      </c>
      <c r="E21" s="50">
        <v>4200</v>
      </c>
      <c r="F21" s="50">
        <v>14252266</v>
      </c>
      <c r="G21" s="63">
        <v>2740629166</v>
      </c>
      <c r="H21" s="50">
        <v>4897798312</v>
      </c>
      <c r="I21" s="51">
        <v>7638427478</v>
      </c>
      <c r="K21" s="43" t="s">
        <v>41</v>
      </c>
      <c r="L21" s="50">
        <v>253631442</v>
      </c>
      <c r="M21" s="50">
        <v>515596154</v>
      </c>
      <c r="N21" s="50">
        <v>1662674727</v>
      </c>
      <c r="O21" s="50">
        <v>0</v>
      </c>
      <c r="P21" s="50">
        <v>30009874</v>
      </c>
      <c r="Q21" s="63">
        <v>2461912197</v>
      </c>
      <c r="R21" s="50">
        <v>3570342130</v>
      </c>
      <c r="S21" s="51">
        <v>6032254327</v>
      </c>
      <c r="U21" s="43" t="s">
        <v>41</v>
      </c>
      <c r="V21" s="50">
        <v>266227310</v>
      </c>
      <c r="W21" s="50">
        <v>516706734</v>
      </c>
      <c r="X21" s="50">
        <v>1765334270</v>
      </c>
      <c r="Y21" s="50">
        <v>0</v>
      </c>
      <c r="Z21" s="50">
        <v>18584707</v>
      </c>
      <c r="AA21" s="59">
        <v>2566853021</v>
      </c>
      <c r="AB21" s="50">
        <v>4525551197</v>
      </c>
      <c r="AC21" s="51">
        <v>7092404218</v>
      </c>
      <c r="AE21" s="43" t="s">
        <v>41</v>
      </c>
      <c r="AF21" s="50">
        <v>321787835</v>
      </c>
      <c r="AG21" s="50">
        <v>427878369</v>
      </c>
      <c r="AH21" s="50">
        <v>2121578120</v>
      </c>
      <c r="AI21" s="50">
        <v>138653</v>
      </c>
      <c r="AJ21" s="50">
        <v>20356240</v>
      </c>
      <c r="AK21" s="59">
        <v>2891739217</v>
      </c>
      <c r="AL21" s="50">
        <v>4508798816</v>
      </c>
      <c r="AM21" s="51">
        <v>7400538033</v>
      </c>
      <c r="AO21" s="43" t="s">
        <v>41</v>
      </c>
      <c r="AP21" s="17">
        <v>277865873</v>
      </c>
      <c r="AQ21" s="17">
        <v>467331308</v>
      </c>
      <c r="AR21" s="17">
        <v>2425595073</v>
      </c>
      <c r="AS21" s="17">
        <v>837022</v>
      </c>
      <c r="AT21" s="17">
        <v>19794510</v>
      </c>
      <c r="AU21" s="63">
        <v>3191423786</v>
      </c>
      <c r="AV21" s="17">
        <v>3567166639</v>
      </c>
      <c r="AW21" s="19">
        <v>6758590425</v>
      </c>
    </row>
    <row r="22" spans="1:49" s="10" customFormat="1" ht="12.75" x14ac:dyDescent="0.2">
      <c r="A22" s="43" t="s">
        <v>42</v>
      </c>
      <c r="B22" s="50">
        <v>10081720</v>
      </c>
      <c r="C22" s="50">
        <v>20038836</v>
      </c>
      <c r="D22" s="50">
        <v>127559901</v>
      </c>
      <c r="E22" s="50">
        <v>0</v>
      </c>
      <c r="F22" s="50">
        <v>0</v>
      </c>
      <c r="G22" s="63">
        <v>157680457</v>
      </c>
      <c r="H22" s="50">
        <v>3476751606</v>
      </c>
      <c r="I22" s="51">
        <v>3634432063</v>
      </c>
      <c r="K22" s="43" t="s">
        <v>42</v>
      </c>
      <c r="L22" s="50">
        <v>12549444</v>
      </c>
      <c r="M22" s="50">
        <v>119154559</v>
      </c>
      <c r="N22" s="50">
        <v>195789772</v>
      </c>
      <c r="O22" s="50">
        <v>0</v>
      </c>
      <c r="P22" s="50">
        <v>0</v>
      </c>
      <c r="Q22" s="63">
        <v>327493775</v>
      </c>
      <c r="R22" s="50">
        <v>3799964199</v>
      </c>
      <c r="S22" s="51">
        <v>4127457974</v>
      </c>
      <c r="U22" s="43" t="s">
        <v>42</v>
      </c>
      <c r="V22" s="50">
        <v>6189961</v>
      </c>
      <c r="W22" s="50">
        <v>105159819</v>
      </c>
      <c r="X22" s="50">
        <v>276508187</v>
      </c>
      <c r="Y22" s="50">
        <v>0</v>
      </c>
      <c r="Z22" s="50">
        <v>0</v>
      </c>
      <c r="AA22" s="59">
        <v>387857967</v>
      </c>
      <c r="AB22" s="50">
        <v>3638590785</v>
      </c>
      <c r="AC22" s="51">
        <v>4026448752</v>
      </c>
      <c r="AE22" s="43" t="s">
        <v>42</v>
      </c>
      <c r="AF22" s="50">
        <v>6985102</v>
      </c>
      <c r="AG22" s="50">
        <v>166185015</v>
      </c>
      <c r="AH22" s="50">
        <v>251194653</v>
      </c>
      <c r="AI22" s="50">
        <v>0</v>
      </c>
      <c r="AJ22" s="50">
        <v>0</v>
      </c>
      <c r="AK22" s="59">
        <v>424364770</v>
      </c>
      <c r="AL22" s="50">
        <v>3602977054</v>
      </c>
      <c r="AM22" s="51">
        <v>4027341824</v>
      </c>
      <c r="AO22" s="43" t="s">
        <v>42</v>
      </c>
      <c r="AP22" s="17">
        <v>8142001</v>
      </c>
      <c r="AQ22" s="17">
        <v>26862650</v>
      </c>
      <c r="AR22" s="17">
        <v>489121018</v>
      </c>
      <c r="AS22" s="17">
        <v>1500</v>
      </c>
      <c r="AT22" s="17">
        <v>0</v>
      </c>
      <c r="AU22" s="63">
        <v>524127169</v>
      </c>
      <c r="AV22" s="17">
        <v>4150437980</v>
      </c>
      <c r="AW22" s="19">
        <v>4674565149</v>
      </c>
    </row>
    <row r="23" spans="1:49" s="10" customFormat="1" ht="12.75" x14ac:dyDescent="0.2">
      <c r="A23" s="43" t="s">
        <v>43</v>
      </c>
      <c r="B23" s="50">
        <v>576995397</v>
      </c>
      <c r="C23" s="50">
        <v>1611026379</v>
      </c>
      <c r="D23" s="50">
        <v>1835493750</v>
      </c>
      <c r="E23" s="50">
        <v>19883734</v>
      </c>
      <c r="F23" s="50">
        <v>338030578</v>
      </c>
      <c r="G23" s="63">
        <v>4381429838</v>
      </c>
      <c r="H23" s="50">
        <v>7097811</v>
      </c>
      <c r="I23" s="51">
        <v>4388527649</v>
      </c>
      <c r="K23" s="43" t="s">
        <v>43</v>
      </c>
      <c r="L23" s="50">
        <v>549108693</v>
      </c>
      <c r="M23" s="50">
        <v>1362804320</v>
      </c>
      <c r="N23" s="50">
        <v>1549372996</v>
      </c>
      <c r="O23" s="50">
        <v>8102589</v>
      </c>
      <c r="P23" s="50">
        <v>312257250</v>
      </c>
      <c r="Q23" s="63">
        <v>3781645848</v>
      </c>
      <c r="R23" s="50">
        <v>553953703</v>
      </c>
      <c r="S23" s="51">
        <v>4335599551</v>
      </c>
      <c r="U23" s="43" t="s">
        <v>43</v>
      </c>
      <c r="V23" s="50">
        <v>510825319</v>
      </c>
      <c r="W23" s="50">
        <v>1340865730</v>
      </c>
      <c r="X23" s="50">
        <v>1538031626</v>
      </c>
      <c r="Y23" s="50">
        <v>5978458</v>
      </c>
      <c r="Z23" s="50">
        <v>304165545</v>
      </c>
      <c r="AA23" s="59">
        <v>3699866678</v>
      </c>
      <c r="AB23" s="50">
        <v>561183565</v>
      </c>
      <c r="AC23" s="51">
        <v>4261050243</v>
      </c>
      <c r="AE23" s="43" t="s">
        <v>43</v>
      </c>
      <c r="AF23" s="50">
        <v>516130514</v>
      </c>
      <c r="AG23" s="50">
        <v>1588198842</v>
      </c>
      <c r="AH23" s="50">
        <v>1295767516</v>
      </c>
      <c r="AI23" s="50">
        <v>7756235</v>
      </c>
      <c r="AJ23" s="50">
        <v>291140021</v>
      </c>
      <c r="AK23" s="59">
        <v>3698993128</v>
      </c>
      <c r="AL23" s="50">
        <v>935732942</v>
      </c>
      <c r="AM23" s="51">
        <v>4634726070</v>
      </c>
      <c r="AO23" s="43" t="s">
        <v>43</v>
      </c>
      <c r="AP23" s="17">
        <v>508116679</v>
      </c>
      <c r="AQ23" s="17">
        <v>1477480348</v>
      </c>
      <c r="AR23" s="17">
        <v>1355870154</v>
      </c>
      <c r="AS23" s="17">
        <v>9999075</v>
      </c>
      <c r="AT23" s="17">
        <v>340680956</v>
      </c>
      <c r="AU23" s="63">
        <v>3692147212</v>
      </c>
      <c r="AV23" s="17">
        <v>289805447</v>
      </c>
      <c r="AW23" s="19">
        <v>3981952659</v>
      </c>
    </row>
    <row r="24" spans="1:49" s="10" customFormat="1" ht="12.75" x14ac:dyDescent="0.2">
      <c r="A24" s="43" t="s">
        <v>44</v>
      </c>
      <c r="B24" s="50">
        <v>456965564</v>
      </c>
      <c r="C24" s="50">
        <v>1576060167</v>
      </c>
      <c r="D24" s="50">
        <v>2732513755</v>
      </c>
      <c r="E24" s="50">
        <v>645803</v>
      </c>
      <c r="F24" s="50">
        <v>308236661</v>
      </c>
      <c r="G24" s="63">
        <v>5074421950</v>
      </c>
      <c r="H24" s="50">
        <v>5331485059</v>
      </c>
      <c r="I24" s="51">
        <v>10405907009</v>
      </c>
      <c r="K24" s="43" t="s">
        <v>44</v>
      </c>
      <c r="L24" s="50">
        <v>444365330</v>
      </c>
      <c r="M24" s="50">
        <v>1364021772</v>
      </c>
      <c r="N24" s="50">
        <v>2539647122</v>
      </c>
      <c r="O24" s="50">
        <v>582791</v>
      </c>
      <c r="P24" s="50">
        <v>193283555</v>
      </c>
      <c r="Q24" s="63">
        <v>4541900570</v>
      </c>
      <c r="R24" s="50">
        <v>3921830787</v>
      </c>
      <c r="S24" s="51">
        <v>8463731357</v>
      </c>
      <c r="U24" s="43" t="s">
        <v>44</v>
      </c>
      <c r="V24" s="50">
        <v>381681228</v>
      </c>
      <c r="W24" s="50">
        <v>1364277570</v>
      </c>
      <c r="X24" s="50">
        <v>2309905585</v>
      </c>
      <c r="Y24" s="50">
        <v>283471</v>
      </c>
      <c r="Z24" s="50">
        <v>227971970</v>
      </c>
      <c r="AA24" s="59">
        <v>4284119824</v>
      </c>
      <c r="AB24" s="50">
        <v>2942348214</v>
      </c>
      <c r="AC24" s="51">
        <v>7226468038</v>
      </c>
      <c r="AE24" s="43" t="s">
        <v>44</v>
      </c>
      <c r="AF24" s="50">
        <v>402883176</v>
      </c>
      <c r="AG24" s="50">
        <v>1634204986</v>
      </c>
      <c r="AH24" s="50">
        <v>1976489276</v>
      </c>
      <c r="AI24" s="50">
        <v>621086</v>
      </c>
      <c r="AJ24" s="50">
        <v>200837585</v>
      </c>
      <c r="AK24" s="59">
        <v>4215036109</v>
      </c>
      <c r="AL24" s="50">
        <v>3089719011</v>
      </c>
      <c r="AM24" s="51">
        <v>7304755120</v>
      </c>
      <c r="AO24" s="43" t="s">
        <v>44</v>
      </c>
      <c r="AP24" s="17">
        <v>526098587</v>
      </c>
      <c r="AQ24" s="17">
        <v>1234220463</v>
      </c>
      <c r="AR24" s="17">
        <v>2287322601</v>
      </c>
      <c r="AS24" s="17">
        <v>648102</v>
      </c>
      <c r="AT24" s="17">
        <v>174445117</v>
      </c>
      <c r="AU24" s="63">
        <v>4222734870</v>
      </c>
      <c r="AV24" s="17">
        <v>2741361237</v>
      </c>
      <c r="AW24" s="19">
        <v>6964096107</v>
      </c>
    </row>
    <row r="25" spans="1:49" s="10" customFormat="1" ht="12.75" x14ac:dyDescent="0.2">
      <c r="A25" s="43" t="s">
        <v>45</v>
      </c>
      <c r="B25" s="50">
        <v>128671465</v>
      </c>
      <c r="C25" s="50">
        <v>325816864</v>
      </c>
      <c r="D25" s="50">
        <v>753663345</v>
      </c>
      <c r="E25" s="50">
        <v>1252110</v>
      </c>
      <c r="F25" s="50">
        <v>72812259</v>
      </c>
      <c r="G25" s="63">
        <v>1282216043</v>
      </c>
      <c r="H25" s="50">
        <v>2323887462</v>
      </c>
      <c r="I25" s="51">
        <v>3606103505</v>
      </c>
      <c r="K25" s="43" t="s">
        <v>45</v>
      </c>
      <c r="L25" s="50">
        <v>85607081</v>
      </c>
      <c r="M25" s="50">
        <v>1018358126</v>
      </c>
      <c r="N25" s="50">
        <v>535681601</v>
      </c>
      <c r="O25" s="50">
        <v>1927536</v>
      </c>
      <c r="P25" s="50">
        <v>34738443</v>
      </c>
      <c r="Q25" s="63">
        <v>1676312787</v>
      </c>
      <c r="R25" s="50">
        <v>739106883</v>
      </c>
      <c r="S25" s="51">
        <v>2415419670</v>
      </c>
      <c r="U25" s="43" t="s">
        <v>45</v>
      </c>
      <c r="V25" s="50">
        <v>127464064</v>
      </c>
      <c r="W25" s="50">
        <v>300392314</v>
      </c>
      <c r="X25" s="50">
        <v>584998591</v>
      </c>
      <c r="Y25" s="50">
        <v>147328</v>
      </c>
      <c r="Z25" s="50">
        <v>51811066</v>
      </c>
      <c r="AA25" s="59">
        <v>1064813363</v>
      </c>
      <c r="AB25" s="50">
        <v>1588266768</v>
      </c>
      <c r="AC25" s="51">
        <v>2653080131</v>
      </c>
      <c r="AE25" s="43" t="s">
        <v>45</v>
      </c>
      <c r="AF25" s="50">
        <v>109587629</v>
      </c>
      <c r="AG25" s="50">
        <v>370120240</v>
      </c>
      <c r="AH25" s="50">
        <v>757958329</v>
      </c>
      <c r="AI25" s="50">
        <v>922252</v>
      </c>
      <c r="AJ25" s="50">
        <v>34337292</v>
      </c>
      <c r="AK25" s="59">
        <v>1272925742</v>
      </c>
      <c r="AL25" s="50">
        <v>1944826384</v>
      </c>
      <c r="AM25" s="51">
        <v>3217752126</v>
      </c>
      <c r="AO25" s="43" t="s">
        <v>45</v>
      </c>
      <c r="AP25" s="17">
        <v>110362063</v>
      </c>
      <c r="AQ25" s="17">
        <v>998616841</v>
      </c>
      <c r="AR25" s="17">
        <v>684667087</v>
      </c>
      <c r="AS25" s="17">
        <v>3674667</v>
      </c>
      <c r="AT25" s="17">
        <v>37164753</v>
      </c>
      <c r="AU25" s="63">
        <v>1834485411</v>
      </c>
      <c r="AV25" s="17">
        <v>1570778211</v>
      </c>
      <c r="AW25" s="19">
        <v>3405263622</v>
      </c>
    </row>
    <row r="26" spans="1:49" s="10" customFormat="1" ht="12.75" x14ac:dyDescent="0.2">
      <c r="A26" s="43" t="s">
        <v>46</v>
      </c>
      <c r="B26" s="50">
        <v>1212682294</v>
      </c>
      <c r="C26" s="50">
        <v>4155994170</v>
      </c>
      <c r="D26" s="50">
        <v>3760466499</v>
      </c>
      <c r="E26" s="50">
        <v>75516492</v>
      </c>
      <c r="F26" s="50">
        <v>1049044630</v>
      </c>
      <c r="G26" s="63">
        <v>10253704085</v>
      </c>
      <c r="H26" s="50">
        <v>1750103768</v>
      </c>
      <c r="I26" s="51">
        <v>12003807853</v>
      </c>
      <c r="K26" s="43" t="s">
        <v>46</v>
      </c>
      <c r="L26" s="50">
        <v>992702501</v>
      </c>
      <c r="M26" s="50">
        <v>3116158755</v>
      </c>
      <c r="N26" s="50">
        <v>3175793732</v>
      </c>
      <c r="O26" s="50">
        <v>50246195</v>
      </c>
      <c r="P26" s="50">
        <v>718121601</v>
      </c>
      <c r="Q26" s="63">
        <v>8053022784</v>
      </c>
      <c r="R26" s="50">
        <v>1769028358</v>
      </c>
      <c r="S26" s="51">
        <v>9822051142</v>
      </c>
      <c r="U26" s="43" t="s">
        <v>46</v>
      </c>
      <c r="V26" s="50">
        <v>984775773</v>
      </c>
      <c r="W26" s="50">
        <v>3127424479</v>
      </c>
      <c r="X26" s="50">
        <v>2985377724</v>
      </c>
      <c r="Y26" s="50">
        <v>48719191</v>
      </c>
      <c r="Z26" s="50">
        <v>610747033</v>
      </c>
      <c r="AA26" s="59">
        <v>7757044200</v>
      </c>
      <c r="AB26" s="50">
        <v>1679420157</v>
      </c>
      <c r="AC26" s="51">
        <v>9436464357</v>
      </c>
      <c r="AE26" s="43" t="s">
        <v>46</v>
      </c>
      <c r="AF26" s="50">
        <v>1092160531</v>
      </c>
      <c r="AG26" s="50">
        <v>3393508111</v>
      </c>
      <c r="AH26" s="50">
        <v>3663497555</v>
      </c>
      <c r="AI26" s="50">
        <v>40452812</v>
      </c>
      <c r="AJ26" s="50">
        <v>600559513</v>
      </c>
      <c r="AK26" s="59">
        <v>8790178522</v>
      </c>
      <c r="AL26" s="50">
        <v>1828865568</v>
      </c>
      <c r="AM26" s="51">
        <v>10619044090</v>
      </c>
      <c r="AO26" s="43" t="s">
        <v>46</v>
      </c>
      <c r="AP26" s="17">
        <v>977755180</v>
      </c>
      <c r="AQ26" s="17">
        <v>3406002749</v>
      </c>
      <c r="AR26" s="17">
        <v>3282304340</v>
      </c>
      <c r="AS26" s="17">
        <v>51311019</v>
      </c>
      <c r="AT26" s="17">
        <v>569466566</v>
      </c>
      <c r="AU26" s="63">
        <v>8286839854</v>
      </c>
      <c r="AV26" s="17">
        <v>2849153145</v>
      </c>
      <c r="AW26" s="19">
        <v>11135992999</v>
      </c>
    </row>
    <row r="27" spans="1:49" s="10" customFormat="1" ht="12.75" x14ac:dyDescent="0.2">
      <c r="A27" s="43" t="s">
        <v>47</v>
      </c>
      <c r="B27" s="50">
        <v>459608135</v>
      </c>
      <c r="C27" s="50">
        <v>786189832</v>
      </c>
      <c r="D27" s="50">
        <v>1700614696</v>
      </c>
      <c r="E27" s="50">
        <v>901674</v>
      </c>
      <c r="F27" s="50">
        <v>111302437</v>
      </c>
      <c r="G27" s="63">
        <v>3058616774</v>
      </c>
      <c r="H27" s="50">
        <v>4279632476</v>
      </c>
      <c r="I27" s="51">
        <v>7338249250</v>
      </c>
      <c r="K27" s="43" t="s">
        <v>47</v>
      </c>
      <c r="L27" s="50">
        <v>386260936</v>
      </c>
      <c r="M27" s="50">
        <v>761503714</v>
      </c>
      <c r="N27" s="50">
        <v>1276277703</v>
      </c>
      <c r="O27" s="50">
        <v>0</v>
      </c>
      <c r="P27" s="50">
        <v>125790465</v>
      </c>
      <c r="Q27" s="63">
        <v>2549832818</v>
      </c>
      <c r="R27" s="50">
        <v>3514212026</v>
      </c>
      <c r="S27" s="51">
        <v>6064044844</v>
      </c>
      <c r="U27" s="43" t="s">
        <v>47</v>
      </c>
      <c r="V27" s="50">
        <v>507373083</v>
      </c>
      <c r="W27" s="50">
        <v>808080569</v>
      </c>
      <c r="X27" s="50">
        <v>719442650</v>
      </c>
      <c r="Y27" s="50">
        <v>521554</v>
      </c>
      <c r="Z27" s="50">
        <v>147602088</v>
      </c>
      <c r="AA27" s="59">
        <v>2183019944</v>
      </c>
      <c r="AB27" s="50">
        <v>3330852646</v>
      </c>
      <c r="AC27" s="51">
        <v>5513872590</v>
      </c>
      <c r="AE27" s="43" t="s">
        <v>47</v>
      </c>
      <c r="AF27" s="50">
        <v>535015984</v>
      </c>
      <c r="AG27" s="50">
        <v>647340761</v>
      </c>
      <c r="AH27" s="50">
        <v>948521357</v>
      </c>
      <c r="AI27" s="50">
        <v>366623</v>
      </c>
      <c r="AJ27" s="50">
        <v>81061956</v>
      </c>
      <c r="AK27" s="59">
        <v>2212306681</v>
      </c>
      <c r="AL27" s="50">
        <v>2913183435</v>
      </c>
      <c r="AM27" s="51">
        <v>5125490116</v>
      </c>
      <c r="AO27" s="43" t="s">
        <v>47</v>
      </c>
      <c r="AP27" s="17">
        <v>486190397</v>
      </c>
      <c r="AQ27" s="17">
        <v>538101911</v>
      </c>
      <c r="AR27" s="17">
        <v>1047479907</v>
      </c>
      <c r="AS27" s="17">
        <v>364798</v>
      </c>
      <c r="AT27" s="17">
        <v>73999783</v>
      </c>
      <c r="AU27" s="63">
        <v>2146136796</v>
      </c>
      <c r="AV27" s="17">
        <v>3468857988</v>
      </c>
      <c r="AW27" s="19">
        <v>5614994784</v>
      </c>
    </row>
    <row r="28" spans="1:49" s="10" customFormat="1" ht="12.75" x14ac:dyDescent="0.2">
      <c r="A28" s="43" t="s">
        <v>48</v>
      </c>
      <c r="B28" s="50">
        <v>323750551</v>
      </c>
      <c r="C28" s="50">
        <v>962279146</v>
      </c>
      <c r="D28" s="50">
        <v>2214745005</v>
      </c>
      <c r="E28" s="50">
        <v>0</v>
      </c>
      <c r="F28" s="50">
        <v>43610733</v>
      </c>
      <c r="G28" s="63">
        <v>3544385435</v>
      </c>
      <c r="H28" s="50">
        <v>4809533089</v>
      </c>
      <c r="I28" s="51">
        <v>8353918524</v>
      </c>
      <c r="K28" s="43" t="s">
        <v>48</v>
      </c>
      <c r="L28" s="50">
        <v>299846675</v>
      </c>
      <c r="M28" s="50">
        <v>601979927</v>
      </c>
      <c r="N28" s="50">
        <v>1624300830</v>
      </c>
      <c r="O28" s="50">
        <v>0</v>
      </c>
      <c r="P28" s="50">
        <v>28263994</v>
      </c>
      <c r="Q28" s="63">
        <v>2554391426</v>
      </c>
      <c r="R28" s="50">
        <v>4700075465</v>
      </c>
      <c r="S28" s="51">
        <v>7254466891</v>
      </c>
      <c r="U28" s="43" t="s">
        <v>48</v>
      </c>
      <c r="V28" s="50">
        <v>233430154</v>
      </c>
      <c r="W28" s="50">
        <v>794722201</v>
      </c>
      <c r="X28" s="50">
        <v>2024406340</v>
      </c>
      <c r="Y28" s="50">
        <v>0</v>
      </c>
      <c r="Z28" s="50">
        <v>49329080</v>
      </c>
      <c r="AA28" s="59">
        <v>3101887775</v>
      </c>
      <c r="AB28" s="50">
        <v>4322921804</v>
      </c>
      <c r="AC28" s="51">
        <v>7424809579</v>
      </c>
      <c r="AE28" s="43" t="s">
        <v>48</v>
      </c>
      <c r="AF28" s="50">
        <v>252187874</v>
      </c>
      <c r="AG28" s="50">
        <v>890606254</v>
      </c>
      <c r="AH28" s="50">
        <v>1604828263</v>
      </c>
      <c r="AI28" s="50">
        <v>0</v>
      </c>
      <c r="AJ28" s="50">
        <v>40030601</v>
      </c>
      <c r="AK28" s="59">
        <v>2787652992</v>
      </c>
      <c r="AL28" s="50">
        <v>4894880920</v>
      </c>
      <c r="AM28" s="51">
        <v>7682533912</v>
      </c>
      <c r="AO28" s="43" t="s">
        <v>48</v>
      </c>
      <c r="AP28" s="17">
        <v>301186207</v>
      </c>
      <c r="AQ28" s="17">
        <v>946333588</v>
      </c>
      <c r="AR28" s="17">
        <v>1662645309</v>
      </c>
      <c r="AS28" s="17">
        <v>0</v>
      </c>
      <c r="AT28" s="17">
        <v>33411645</v>
      </c>
      <c r="AU28" s="63">
        <v>2943576749</v>
      </c>
      <c r="AV28" s="17">
        <v>4300239479</v>
      </c>
      <c r="AW28" s="19">
        <v>7243816228</v>
      </c>
    </row>
    <row r="29" spans="1:49" s="10" customFormat="1" ht="12.75" x14ac:dyDescent="0.2">
      <c r="A29" s="43" t="s">
        <v>49</v>
      </c>
      <c r="B29" s="50">
        <v>676067619</v>
      </c>
      <c r="C29" s="50">
        <v>2163044807</v>
      </c>
      <c r="D29" s="50">
        <v>2651491455</v>
      </c>
      <c r="E29" s="50">
        <v>295007</v>
      </c>
      <c r="F29" s="50">
        <v>124951147</v>
      </c>
      <c r="G29" s="63">
        <v>5615850035</v>
      </c>
      <c r="H29" s="50">
        <v>264624224</v>
      </c>
      <c r="I29" s="51">
        <v>5880474259</v>
      </c>
      <c r="K29" s="43" t="s">
        <v>49</v>
      </c>
      <c r="L29" s="50">
        <v>515352402</v>
      </c>
      <c r="M29" s="50">
        <v>1494857519</v>
      </c>
      <c r="N29" s="50">
        <v>1682176738</v>
      </c>
      <c r="O29" s="50">
        <v>404646</v>
      </c>
      <c r="P29" s="50">
        <v>76942674</v>
      </c>
      <c r="Q29" s="63">
        <v>3769733979</v>
      </c>
      <c r="R29" s="50">
        <v>879176265</v>
      </c>
      <c r="S29" s="51">
        <v>4648910244</v>
      </c>
      <c r="U29" s="43" t="s">
        <v>49</v>
      </c>
      <c r="V29" s="50">
        <v>478921592</v>
      </c>
      <c r="W29" s="50">
        <v>1239350260</v>
      </c>
      <c r="X29" s="50">
        <v>1943416195</v>
      </c>
      <c r="Y29" s="50">
        <v>128792</v>
      </c>
      <c r="Z29" s="50">
        <v>81724921</v>
      </c>
      <c r="AA29" s="59">
        <v>3743541760</v>
      </c>
      <c r="AB29" s="50">
        <v>602044653</v>
      </c>
      <c r="AC29" s="51">
        <v>4345586413</v>
      </c>
      <c r="AE29" s="43" t="s">
        <v>49</v>
      </c>
      <c r="AF29" s="50">
        <v>555098700</v>
      </c>
      <c r="AG29" s="50">
        <v>1454614789</v>
      </c>
      <c r="AH29" s="50">
        <v>2098817544</v>
      </c>
      <c r="AI29" s="50">
        <v>287485</v>
      </c>
      <c r="AJ29" s="50">
        <v>81054995</v>
      </c>
      <c r="AK29" s="59">
        <v>4189873513</v>
      </c>
      <c r="AL29" s="50">
        <v>844035643</v>
      </c>
      <c r="AM29" s="51">
        <v>5033909156</v>
      </c>
      <c r="AO29" s="43" t="s">
        <v>49</v>
      </c>
      <c r="AP29" s="17">
        <v>706156944</v>
      </c>
      <c r="AQ29" s="17">
        <v>1469405177</v>
      </c>
      <c r="AR29" s="17">
        <v>1861824745</v>
      </c>
      <c r="AS29" s="17">
        <v>72708</v>
      </c>
      <c r="AT29" s="17">
        <v>62633160</v>
      </c>
      <c r="AU29" s="63">
        <v>4100092734</v>
      </c>
      <c r="AV29" s="17">
        <v>1327268985</v>
      </c>
      <c r="AW29" s="19">
        <v>5427361719</v>
      </c>
    </row>
    <row r="30" spans="1:49" s="10" customFormat="1" ht="12.75" x14ac:dyDescent="0.2">
      <c r="A30" s="43" t="s">
        <v>50</v>
      </c>
      <c r="B30" s="50">
        <v>154356103</v>
      </c>
      <c r="C30" s="50">
        <v>251697705</v>
      </c>
      <c r="D30" s="50">
        <v>476423120</v>
      </c>
      <c r="E30" s="50">
        <v>0</v>
      </c>
      <c r="F30" s="50">
        <v>14486028</v>
      </c>
      <c r="G30" s="63">
        <v>896962956</v>
      </c>
      <c r="H30" s="50">
        <v>1213068691</v>
      </c>
      <c r="I30" s="51">
        <v>2110031647</v>
      </c>
      <c r="K30" s="43" t="s">
        <v>50</v>
      </c>
      <c r="L30" s="50">
        <v>61485694</v>
      </c>
      <c r="M30" s="50">
        <v>135847991</v>
      </c>
      <c r="N30" s="50">
        <v>288563436</v>
      </c>
      <c r="O30" s="50">
        <v>0</v>
      </c>
      <c r="P30" s="50">
        <v>2055426</v>
      </c>
      <c r="Q30" s="63">
        <v>487952547</v>
      </c>
      <c r="R30" s="50">
        <v>1088525759</v>
      </c>
      <c r="S30" s="51">
        <v>1576478306</v>
      </c>
      <c r="U30" s="43" t="s">
        <v>50</v>
      </c>
      <c r="V30" s="50">
        <v>66428019</v>
      </c>
      <c r="W30" s="50">
        <v>167241414</v>
      </c>
      <c r="X30" s="50">
        <v>178612711</v>
      </c>
      <c r="Y30" s="50">
        <v>0</v>
      </c>
      <c r="Z30" s="50">
        <v>8057936</v>
      </c>
      <c r="AA30" s="59">
        <v>420340080</v>
      </c>
      <c r="AB30" s="50">
        <v>1050716788</v>
      </c>
      <c r="AC30" s="51">
        <v>1471056868</v>
      </c>
      <c r="AE30" s="43" t="s">
        <v>50</v>
      </c>
      <c r="AF30" s="50">
        <v>113169944</v>
      </c>
      <c r="AG30" s="50">
        <v>258370739</v>
      </c>
      <c r="AH30" s="50">
        <v>132126553</v>
      </c>
      <c r="AI30" s="50">
        <v>0</v>
      </c>
      <c r="AJ30" s="50">
        <v>13220017</v>
      </c>
      <c r="AK30" s="59">
        <v>516887253</v>
      </c>
      <c r="AL30" s="50">
        <v>1669449086</v>
      </c>
      <c r="AM30" s="51">
        <v>2186336339</v>
      </c>
      <c r="AO30" s="43" t="s">
        <v>50</v>
      </c>
      <c r="AP30" s="17">
        <v>90527955</v>
      </c>
      <c r="AQ30" s="17">
        <v>215298859</v>
      </c>
      <c r="AR30" s="17">
        <v>113139575</v>
      </c>
      <c r="AS30" s="17">
        <v>0</v>
      </c>
      <c r="AT30" s="17">
        <v>12630011</v>
      </c>
      <c r="AU30" s="63">
        <v>431596400</v>
      </c>
      <c r="AV30" s="17">
        <v>1697529264</v>
      </c>
      <c r="AW30" s="19">
        <v>2129125664</v>
      </c>
    </row>
    <row r="31" spans="1:49" s="10" customFormat="1" ht="12.75" x14ac:dyDescent="0.2">
      <c r="A31" s="43" t="s">
        <v>51</v>
      </c>
      <c r="B31" s="50">
        <v>215651970</v>
      </c>
      <c r="C31" s="50">
        <v>665531543</v>
      </c>
      <c r="D31" s="50">
        <v>547349409</v>
      </c>
      <c r="E31" s="50">
        <v>0</v>
      </c>
      <c r="F31" s="50">
        <v>39818485</v>
      </c>
      <c r="G31" s="63">
        <v>1468351407</v>
      </c>
      <c r="H31" s="50">
        <v>6066475647</v>
      </c>
      <c r="I31" s="51">
        <v>7534827054</v>
      </c>
      <c r="K31" s="43" t="s">
        <v>51</v>
      </c>
      <c r="L31" s="50">
        <v>140617710</v>
      </c>
      <c r="M31" s="50">
        <v>449217643</v>
      </c>
      <c r="N31" s="50">
        <v>675757668</v>
      </c>
      <c r="O31" s="50">
        <v>0</v>
      </c>
      <c r="P31" s="50">
        <v>28883938</v>
      </c>
      <c r="Q31" s="63">
        <v>1294476959</v>
      </c>
      <c r="R31" s="50">
        <v>5454973906</v>
      </c>
      <c r="S31" s="51">
        <v>6749450865</v>
      </c>
      <c r="U31" s="43" t="s">
        <v>51</v>
      </c>
      <c r="V31" s="50">
        <v>146289724</v>
      </c>
      <c r="W31" s="50">
        <v>445862025</v>
      </c>
      <c r="X31" s="50">
        <v>522032091</v>
      </c>
      <c r="Y31" s="50">
        <v>107861</v>
      </c>
      <c r="Z31" s="50">
        <v>10419046</v>
      </c>
      <c r="AA31" s="59">
        <v>1124710747</v>
      </c>
      <c r="AB31" s="50">
        <v>5857356609</v>
      </c>
      <c r="AC31" s="51">
        <v>6982067356</v>
      </c>
      <c r="AE31" s="43" t="s">
        <v>51</v>
      </c>
      <c r="AF31" s="50">
        <v>113094810</v>
      </c>
      <c r="AG31" s="50">
        <v>474794469</v>
      </c>
      <c r="AH31" s="50">
        <v>329639765</v>
      </c>
      <c r="AI31" s="50">
        <v>224726</v>
      </c>
      <c r="AJ31" s="50">
        <v>10008970</v>
      </c>
      <c r="AK31" s="59">
        <v>927762740</v>
      </c>
      <c r="AL31" s="50">
        <v>3092621285</v>
      </c>
      <c r="AM31" s="51">
        <v>4020384025</v>
      </c>
      <c r="AO31" s="43" t="s">
        <v>51</v>
      </c>
      <c r="AP31" s="17">
        <v>110336660</v>
      </c>
      <c r="AQ31" s="17">
        <v>436593952</v>
      </c>
      <c r="AR31" s="17">
        <v>400049231</v>
      </c>
      <c r="AS31" s="17">
        <v>534697</v>
      </c>
      <c r="AT31" s="17">
        <v>7910773</v>
      </c>
      <c r="AU31" s="63">
        <v>955425313</v>
      </c>
      <c r="AV31" s="17">
        <v>2613400400</v>
      </c>
      <c r="AW31" s="19">
        <v>3568825713</v>
      </c>
    </row>
    <row r="32" spans="1:49" s="10" customFormat="1" ht="12.75" x14ac:dyDescent="0.2">
      <c r="A32" s="43" t="s">
        <v>52</v>
      </c>
      <c r="B32" s="50">
        <v>278005263</v>
      </c>
      <c r="C32" s="50">
        <v>756146655</v>
      </c>
      <c r="D32" s="50">
        <v>1216090964</v>
      </c>
      <c r="E32" s="50">
        <v>1534777</v>
      </c>
      <c r="F32" s="50">
        <v>177301759</v>
      </c>
      <c r="G32" s="63">
        <v>2429079418</v>
      </c>
      <c r="H32" s="50">
        <v>998897978</v>
      </c>
      <c r="I32" s="51">
        <v>3427977396</v>
      </c>
      <c r="K32" s="43" t="s">
        <v>52</v>
      </c>
      <c r="L32" s="50">
        <v>290833823</v>
      </c>
      <c r="M32" s="50">
        <v>697442082</v>
      </c>
      <c r="N32" s="50">
        <v>1009275625</v>
      </c>
      <c r="O32" s="50">
        <v>1582272</v>
      </c>
      <c r="P32" s="50">
        <v>46101820</v>
      </c>
      <c r="Q32" s="63">
        <v>2045235622</v>
      </c>
      <c r="R32" s="50">
        <v>854722874</v>
      </c>
      <c r="S32" s="51">
        <v>2899958496</v>
      </c>
      <c r="U32" s="43" t="s">
        <v>52</v>
      </c>
      <c r="V32" s="50">
        <v>294544557</v>
      </c>
      <c r="W32" s="50">
        <v>704179670</v>
      </c>
      <c r="X32" s="50">
        <v>1124852020</v>
      </c>
      <c r="Y32" s="50">
        <v>2088265</v>
      </c>
      <c r="Z32" s="50">
        <v>72960475</v>
      </c>
      <c r="AA32" s="59">
        <v>2198624987</v>
      </c>
      <c r="AB32" s="50">
        <v>647865059</v>
      </c>
      <c r="AC32" s="51">
        <v>2846490046</v>
      </c>
      <c r="AE32" s="43" t="s">
        <v>52</v>
      </c>
      <c r="AF32" s="50">
        <v>315112944</v>
      </c>
      <c r="AG32" s="50">
        <v>761378040</v>
      </c>
      <c r="AH32" s="50">
        <v>1174803550</v>
      </c>
      <c r="AI32" s="50">
        <v>2190412</v>
      </c>
      <c r="AJ32" s="50">
        <v>87352739</v>
      </c>
      <c r="AK32" s="59">
        <v>2340837685</v>
      </c>
      <c r="AL32" s="50">
        <v>632625561</v>
      </c>
      <c r="AM32" s="51">
        <v>2973463246</v>
      </c>
      <c r="AO32" s="43" t="s">
        <v>52</v>
      </c>
      <c r="AP32" s="17">
        <v>369359262</v>
      </c>
      <c r="AQ32" s="17">
        <v>786023966</v>
      </c>
      <c r="AR32" s="17">
        <v>1156193113</v>
      </c>
      <c r="AS32" s="17">
        <v>1389505</v>
      </c>
      <c r="AT32" s="17">
        <v>89669470</v>
      </c>
      <c r="AU32" s="63">
        <v>2402635316</v>
      </c>
      <c r="AV32" s="17">
        <v>640743418</v>
      </c>
      <c r="AW32" s="19">
        <v>3043378734</v>
      </c>
    </row>
    <row r="33" spans="1:49" s="10" customFormat="1" ht="12.75" x14ac:dyDescent="0.2">
      <c r="A33" s="43" t="s">
        <v>53</v>
      </c>
      <c r="B33" s="50">
        <v>154179855</v>
      </c>
      <c r="C33" s="50">
        <v>408427351</v>
      </c>
      <c r="D33" s="50">
        <v>116238143</v>
      </c>
      <c r="E33" s="50">
        <v>14175</v>
      </c>
      <c r="F33" s="50">
        <v>86126256</v>
      </c>
      <c r="G33" s="63">
        <v>764985780</v>
      </c>
      <c r="H33" s="50">
        <v>0</v>
      </c>
      <c r="I33" s="51">
        <v>764985780</v>
      </c>
      <c r="K33" s="43" t="s">
        <v>53</v>
      </c>
      <c r="L33" s="50">
        <v>192158232</v>
      </c>
      <c r="M33" s="50">
        <v>413937995</v>
      </c>
      <c r="N33" s="50">
        <v>96313698</v>
      </c>
      <c r="O33" s="50">
        <v>13305</v>
      </c>
      <c r="P33" s="50">
        <v>84737905</v>
      </c>
      <c r="Q33" s="63">
        <v>787161135</v>
      </c>
      <c r="R33" s="50">
        <v>0</v>
      </c>
      <c r="S33" s="51">
        <v>787161135</v>
      </c>
      <c r="U33" s="43" t="s">
        <v>53</v>
      </c>
      <c r="V33" s="50">
        <v>132291051</v>
      </c>
      <c r="W33" s="50">
        <v>327695644</v>
      </c>
      <c r="X33" s="50">
        <v>119367304</v>
      </c>
      <c r="Y33" s="50">
        <v>619</v>
      </c>
      <c r="Z33" s="50">
        <v>99624829</v>
      </c>
      <c r="AA33" s="59">
        <v>678979447</v>
      </c>
      <c r="AB33" s="50">
        <v>0</v>
      </c>
      <c r="AC33" s="51">
        <v>678979447</v>
      </c>
      <c r="AE33" s="43" t="s">
        <v>53</v>
      </c>
      <c r="AF33" s="50">
        <v>242760589</v>
      </c>
      <c r="AG33" s="50">
        <v>307682616</v>
      </c>
      <c r="AH33" s="50">
        <v>107760722</v>
      </c>
      <c r="AI33" s="50">
        <v>129699</v>
      </c>
      <c r="AJ33" s="50">
        <v>104028557</v>
      </c>
      <c r="AK33" s="59">
        <v>762362183</v>
      </c>
      <c r="AL33" s="50">
        <v>0</v>
      </c>
      <c r="AM33" s="51">
        <v>762362183</v>
      </c>
      <c r="AO33" s="43" t="s">
        <v>53</v>
      </c>
      <c r="AP33" s="17">
        <v>371190994</v>
      </c>
      <c r="AQ33" s="17">
        <v>388201867</v>
      </c>
      <c r="AR33" s="17">
        <v>80722806</v>
      </c>
      <c r="AS33" s="17">
        <v>174753</v>
      </c>
      <c r="AT33" s="17">
        <v>83088911</v>
      </c>
      <c r="AU33" s="63">
        <v>923379331</v>
      </c>
      <c r="AV33" s="17">
        <v>0</v>
      </c>
      <c r="AW33" s="19">
        <v>923379331</v>
      </c>
    </row>
    <row r="34" spans="1:49" s="10" customFormat="1" ht="12.75" x14ac:dyDescent="0.2">
      <c r="A34" s="43" t="s">
        <v>54</v>
      </c>
      <c r="B34" s="50">
        <v>451648046</v>
      </c>
      <c r="C34" s="50">
        <v>517511227</v>
      </c>
      <c r="D34" s="50">
        <v>989772215</v>
      </c>
      <c r="E34" s="50">
        <v>0</v>
      </c>
      <c r="F34" s="50">
        <v>125151171</v>
      </c>
      <c r="G34" s="63">
        <v>2084082659</v>
      </c>
      <c r="H34" s="50">
        <v>1024940078</v>
      </c>
      <c r="I34" s="51">
        <v>3109022737</v>
      </c>
      <c r="K34" s="43" t="s">
        <v>54</v>
      </c>
      <c r="L34" s="50">
        <v>333483165</v>
      </c>
      <c r="M34" s="50">
        <v>388990170</v>
      </c>
      <c r="N34" s="50">
        <v>607322015</v>
      </c>
      <c r="O34" s="50">
        <v>0</v>
      </c>
      <c r="P34" s="50">
        <v>34252528</v>
      </c>
      <c r="Q34" s="63">
        <v>1364047878</v>
      </c>
      <c r="R34" s="50">
        <v>752575501</v>
      </c>
      <c r="S34" s="51">
        <v>2116623379</v>
      </c>
      <c r="U34" s="43" t="s">
        <v>54</v>
      </c>
      <c r="V34" s="50">
        <v>359395334</v>
      </c>
      <c r="W34" s="50">
        <v>392176964</v>
      </c>
      <c r="X34" s="50">
        <v>637430418</v>
      </c>
      <c r="Y34" s="50">
        <v>0</v>
      </c>
      <c r="Z34" s="50">
        <v>112483403</v>
      </c>
      <c r="AA34" s="59">
        <v>1501486119</v>
      </c>
      <c r="AB34" s="50">
        <v>440880221</v>
      </c>
      <c r="AC34" s="51">
        <v>1942366340</v>
      </c>
      <c r="AE34" s="43" t="s">
        <v>54</v>
      </c>
      <c r="AF34" s="50">
        <v>382860100</v>
      </c>
      <c r="AG34" s="50">
        <v>468185605</v>
      </c>
      <c r="AH34" s="50">
        <v>533244794</v>
      </c>
      <c r="AI34" s="50">
        <v>0</v>
      </c>
      <c r="AJ34" s="50">
        <v>94087068</v>
      </c>
      <c r="AK34" s="59">
        <v>1478377567</v>
      </c>
      <c r="AL34" s="50">
        <v>535063558</v>
      </c>
      <c r="AM34" s="51">
        <v>2013441125</v>
      </c>
      <c r="AO34" s="43" t="s">
        <v>54</v>
      </c>
      <c r="AP34" s="17">
        <v>454674082</v>
      </c>
      <c r="AQ34" s="17">
        <v>406400048</v>
      </c>
      <c r="AR34" s="17">
        <v>556814186</v>
      </c>
      <c r="AS34" s="17">
        <v>434116</v>
      </c>
      <c r="AT34" s="17">
        <v>68927316</v>
      </c>
      <c r="AU34" s="63">
        <v>1487249748</v>
      </c>
      <c r="AV34" s="17">
        <v>255215075</v>
      </c>
      <c r="AW34" s="19">
        <v>1742464823</v>
      </c>
    </row>
    <row r="35" spans="1:49" s="10" customFormat="1" ht="12.75" x14ac:dyDescent="0.2">
      <c r="A35" s="43" t="s">
        <v>55</v>
      </c>
      <c r="B35" s="50">
        <v>180675689</v>
      </c>
      <c r="C35" s="50">
        <v>752097560</v>
      </c>
      <c r="D35" s="50">
        <v>1070004039</v>
      </c>
      <c r="E35" s="50">
        <v>0</v>
      </c>
      <c r="F35" s="50">
        <v>1504898</v>
      </c>
      <c r="G35" s="63">
        <v>2004282186</v>
      </c>
      <c r="H35" s="50">
        <v>20764759423</v>
      </c>
      <c r="I35" s="51">
        <v>22769041609</v>
      </c>
      <c r="K35" s="43" t="s">
        <v>55</v>
      </c>
      <c r="L35" s="50">
        <v>399784244</v>
      </c>
      <c r="M35" s="50">
        <v>562816818</v>
      </c>
      <c r="N35" s="50">
        <v>1237291259</v>
      </c>
      <c r="O35" s="50">
        <v>78451</v>
      </c>
      <c r="P35" s="50">
        <v>0</v>
      </c>
      <c r="Q35" s="63">
        <v>2199970772</v>
      </c>
      <c r="R35" s="50">
        <v>22537122651</v>
      </c>
      <c r="S35" s="51">
        <v>24737093423</v>
      </c>
      <c r="U35" s="43" t="s">
        <v>55</v>
      </c>
      <c r="V35" s="50">
        <v>191162354</v>
      </c>
      <c r="W35" s="50">
        <v>796225273</v>
      </c>
      <c r="X35" s="50">
        <v>2054139947</v>
      </c>
      <c r="Y35" s="50">
        <v>40437</v>
      </c>
      <c r="Z35" s="50">
        <v>2669978</v>
      </c>
      <c r="AA35" s="59">
        <v>3044237989</v>
      </c>
      <c r="AB35" s="50">
        <v>23775401801</v>
      </c>
      <c r="AC35" s="51">
        <v>26819639790</v>
      </c>
      <c r="AE35" s="43" t="s">
        <v>55</v>
      </c>
      <c r="AF35" s="50">
        <v>247647387</v>
      </c>
      <c r="AG35" s="50">
        <v>805773512</v>
      </c>
      <c r="AH35" s="50">
        <v>1742037536</v>
      </c>
      <c r="AI35" s="50">
        <v>70218</v>
      </c>
      <c r="AJ35" s="50">
        <v>0</v>
      </c>
      <c r="AK35" s="59">
        <v>2795528653</v>
      </c>
      <c r="AL35" s="50">
        <v>24696195244</v>
      </c>
      <c r="AM35" s="51">
        <v>27491723897</v>
      </c>
      <c r="AO35" s="43" t="s">
        <v>55</v>
      </c>
      <c r="AP35" s="17">
        <v>512554685</v>
      </c>
      <c r="AQ35" s="17">
        <v>1002421822</v>
      </c>
      <c r="AR35" s="17">
        <v>1133247169</v>
      </c>
      <c r="AS35" s="17">
        <v>171664</v>
      </c>
      <c r="AT35" s="17">
        <v>0</v>
      </c>
      <c r="AU35" s="63">
        <v>2648395340</v>
      </c>
      <c r="AV35" s="17">
        <v>27172836171</v>
      </c>
      <c r="AW35" s="19">
        <v>29821231511</v>
      </c>
    </row>
    <row r="36" spans="1:49" s="10" customFormat="1" ht="12.75" x14ac:dyDescent="0.2">
      <c r="A36" s="43" t="s">
        <v>56</v>
      </c>
      <c r="B36" s="50">
        <v>15303188</v>
      </c>
      <c r="C36" s="50">
        <v>290580910</v>
      </c>
      <c r="D36" s="50">
        <v>1119934250</v>
      </c>
      <c r="E36" s="50">
        <v>0</v>
      </c>
      <c r="F36" s="50">
        <v>0</v>
      </c>
      <c r="G36" s="63">
        <v>1425818348</v>
      </c>
      <c r="H36" s="50">
        <v>878025679</v>
      </c>
      <c r="I36" s="51">
        <v>2303844027</v>
      </c>
      <c r="K36" s="43" t="s">
        <v>56</v>
      </c>
      <c r="L36" s="50">
        <v>45574904</v>
      </c>
      <c r="M36" s="50">
        <v>278262301</v>
      </c>
      <c r="N36" s="50">
        <v>1128804379</v>
      </c>
      <c r="O36" s="50">
        <v>0</v>
      </c>
      <c r="P36" s="50">
        <v>0</v>
      </c>
      <c r="Q36" s="63">
        <v>1452641584</v>
      </c>
      <c r="R36" s="50">
        <v>948478891</v>
      </c>
      <c r="S36" s="51">
        <v>2401120475</v>
      </c>
      <c r="U36" s="43" t="s">
        <v>56</v>
      </c>
      <c r="V36" s="50">
        <v>34232110</v>
      </c>
      <c r="W36" s="50">
        <v>271920419</v>
      </c>
      <c r="X36" s="50">
        <v>1133418326</v>
      </c>
      <c r="Y36" s="50">
        <v>0</v>
      </c>
      <c r="Z36" s="50">
        <v>0</v>
      </c>
      <c r="AA36" s="59">
        <v>1439570855</v>
      </c>
      <c r="AB36" s="50">
        <v>688671816</v>
      </c>
      <c r="AC36" s="51">
        <v>2128242671</v>
      </c>
      <c r="AE36" s="43" t="s">
        <v>56</v>
      </c>
      <c r="AF36" s="50">
        <v>26654428</v>
      </c>
      <c r="AG36" s="50">
        <v>343847724</v>
      </c>
      <c r="AH36" s="50">
        <v>1163087108</v>
      </c>
      <c r="AI36" s="50">
        <v>0</v>
      </c>
      <c r="AJ36" s="50">
        <v>0</v>
      </c>
      <c r="AK36" s="59">
        <v>1533589260</v>
      </c>
      <c r="AL36" s="50">
        <v>687974292</v>
      </c>
      <c r="AM36" s="51">
        <v>2221563552</v>
      </c>
      <c r="AO36" s="43" t="s">
        <v>56</v>
      </c>
      <c r="AP36" s="17">
        <v>20233235</v>
      </c>
      <c r="AQ36" s="17">
        <v>343301012</v>
      </c>
      <c r="AR36" s="17">
        <v>1245671708</v>
      </c>
      <c r="AS36" s="17">
        <v>0</v>
      </c>
      <c r="AT36" s="17">
        <v>0</v>
      </c>
      <c r="AU36" s="63">
        <v>1609205955</v>
      </c>
      <c r="AV36" s="17">
        <v>610946102</v>
      </c>
      <c r="AW36" s="19">
        <v>2220152057</v>
      </c>
    </row>
    <row r="37" spans="1:49" s="10" customFormat="1" ht="12.75" x14ac:dyDescent="0.2">
      <c r="A37" s="43" t="s">
        <v>57</v>
      </c>
      <c r="B37" s="50">
        <v>10993932</v>
      </c>
      <c r="C37" s="50">
        <v>57367966</v>
      </c>
      <c r="D37" s="50">
        <v>0</v>
      </c>
      <c r="E37" s="50">
        <v>110281</v>
      </c>
      <c r="F37" s="50">
        <v>0</v>
      </c>
      <c r="G37" s="63">
        <v>68472179</v>
      </c>
      <c r="H37" s="50">
        <v>0</v>
      </c>
      <c r="I37" s="51">
        <v>68472179</v>
      </c>
      <c r="K37" s="43" t="s">
        <v>57</v>
      </c>
      <c r="L37" s="50">
        <v>7722301</v>
      </c>
      <c r="M37" s="50">
        <v>48513266</v>
      </c>
      <c r="N37" s="50">
        <v>4539912</v>
      </c>
      <c r="O37" s="50">
        <v>0</v>
      </c>
      <c r="P37" s="50">
        <v>0</v>
      </c>
      <c r="Q37" s="63">
        <v>60775479</v>
      </c>
      <c r="R37" s="50">
        <v>0</v>
      </c>
      <c r="S37" s="51">
        <v>60775479</v>
      </c>
      <c r="U37" s="43" t="s">
        <v>57</v>
      </c>
      <c r="V37" s="50">
        <v>12054132</v>
      </c>
      <c r="W37" s="50">
        <v>59409115</v>
      </c>
      <c r="X37" s="50">
        <v>5460169</v>
      </c>
      <c r="Y37" s="50">
        <v>433523</v>
      </c>
      <c r="Z37" s="50">
        <v>0</v>
      </c>
      <c r="AA37" s="59">
        <v>77356939</v>
      </c>
      <c r="AB37" s="50">
        <v>0</v>
      </c>
      <c r="AC37" s="51">
        <v>77356939</v>
      </c>
      <c r="AE37" s="43" t="s">
        <v>57</v>
      </c>
      <c r="AF37" s="50">
        <v>14399229</v>
      </c>
      <c r="AG37" s="50">
        <v>33318874</v>
      </c>
      <c r="AH37" s="50">
        <v>36002742</v>
      </c>
      <c r="AI37" s="50">
        <v>0</v>
      </c>
      <c r="AJ37" s="50">
        <v>0</v>
      </c>
      <c r="AK37" s="59">
        <v>83720845</v>
      </c>
      <c r="AL37" s="50">
        <v>0</v>
      </c>
      <c r="AM37" s="51">
        <v>83720845</v>
      </c>
      <c r="AO37" s="43" t="s">
        <v>57</v>
      </c>
      <c r="AP37" s="17">
        <v>16843522</v>
      </c>
      <c r="AQ37" s="17">
        <v>36326646</v>
      </c>
      <c r="AR37" s="17">
        <v>81215076</v>
      </c>
      <c r="AS37" s="17">
        <v>0</v>
      </c>
      <c r="AT37" s="17">
        <v>0</v>
      </c>
      <c r="AU37" s="63">
        <v>134385244</v>
      </c>
      <c r="AV37" s="17">
        <v>0</v>
      </c>
      <c r="AW37" s="19">
        <v>134385244</v>
      </c>
    </row>
    <row r="38" spans="1:49" s="10" customFormat="1" ht="12.75" x14ac:dyDescent="0.2">
      <c r="A38" s="43" t="s">
        <v>58</v>
      </c>
      <c r="B38" s="50">
        <v>228148980</v>
      </c>
      <c r="C38" s="50">
        <v>1195284754</v>
      </c>
      <c r="D38" s="50">
        <v>1336294475</v>
      </c>
      <c r="E38" s="50">
        <v>7001422</v>
      </c>
      <c r="F38" s="50">
        <v>27690512</v>
      </c>
      <c r="G38" s="63">
        <v>2794420143</v>
      </c>
      <c r="H38" s="50">
        <v>840067573</v>
      </c>
      <c r="I38" s="51">
        <v>3634487716</v>
      </c>
      <c r="K38" s="43" t="s">
        <v>58</v>
      </c>
      <c r="L38" s="50">
        <v>161419764</v>
      </c>
      <c r="M38" s="50">
        <v>847019435</v>
      </c>
      <c r="N38" s="50">
        <v>1182309369</v>
      </c>
      <c r="O38" s="50">
        <v>4490930</v>
      </c>
      <c r="P38" s="50">
        <v>14173992</v>
      </c>
      <c r="Q38" s="63">
        <v>2209413490</v>
      </c>
      <c r="R38" s="50">
        <v>500054947</v>
      </c>
      <c r="S38" s="51">
        <v>2709468437</v>
      </c>
      <c r="U38" s="43" t="s">
        <v>58</v>
      </c>
      <c r="V38" s="50">
        <v>301795990</v>
      </c>
      <c r="W38" s="50">
        <v>1165559497</v>
      </c>
      <c r="X38" s="50">
        <v>1417634285</v>
      </c>
      <c r="Y38" s="50">
        <v>7189715</v>
      </c>
      <c r="Z38" s="50">
        <v>37991682</v>
      </c>
      <c r="AA38" s="59">
        <v>2930171169</v>
      </c>
      <c r="AB38" s="50">
        <v>790571283</v>
      </c>
      <c r="AC38" s="51">
        <v>3720742452</v>
      </c>
      <c r="AE38" s="43" t="s">
        <v>58</v>
      </c>
      <c r="AF38" s="50">
        <v>447031126</v>
      </c>
      <c r="AG38" s="50">
        <v>1240779808</v>
      </c>
      <c r="AH38" s="50">
        <v>1376892197</v>
      </c>
      <c r="AI38" s="50">
        <v>11130855</v>
      </c>
      <c r="AJ38" s="50">
        <v>71014026</v>
      </c>
      <c r="AK38" s="59">
        <v>3146848012</v>
      </c>
      <c r="AL38" s="50">
        <v>1285360071</v>
      </c>
      <c r="AM38" s="51">
        <v>4432208083</v>
      </c>
      <c r="AO38" s="43" t="s">
        <v>58</v>
      </c>
      <c r="AP38" s="17">
        <v>507114275</v>
      </c>
      <c r="AQ38" s="17">
        <v>1171910926</v>
      </c>
      <c r="AR38" s="17">
        <v>1179865207</v>
      </c>
      <c r="AS38" s="17">
        <v>659597</v>
      </c>
      <c r="AT38" s="17">
        <v>57992758</v>
      </c>
      <c r="AU38" s="63">
        <v>2917542763</v>
      </c>
      <c r="AV38" s="17">
        <v>1271265439</v>
      </c>
      <c r="AW38" s="19">
        <v>4188808202</v>
      </c>
    </row>
    <row r="39" spans="1:49" s="10" customFormat="1" ht="12.75" x14ac:dyDescent="0.2">
      <c r="A39" s="43" t="s">
        <v>59</v>
      </c>
      <c r="B39" s="50">
        <v>13864776</v>
      </c>
      <c r="C39" s="50">
        <v>221448713</v>
      </c>
      <c r="D39" s="50">
        <v>0</v>
      </c>
      <c r="E39" s="50">
        <v>0</v>
      </c>
      <c r="F39" s="50">
        <v>0</v>
      </c>
      <c r="G39" s="63">
        <v>235313489</v>
      </c>
      <c r="H39" s="50">
        <v>0</v>
      </c>
      <c r="I39" s="51">
        <v>235313489</v>
      </c>
      <c r="K39" s="43" t="s">
        <v>59</v>
      </c>
      <c r="L39" s="50">
        <v>19829306</v>
      </c>
      <c r="M39" s="50">
        <v>346086295</v>
      </c>
      <c r="N39" s="50">
        <v>0</v>
      </c>
      <c r="O39" s="50">
        <v>0</v>
      </c>
      <c r="P39" s="50">
        <v>0</v>
      </c>
      <c r="Q39" s="63">
        <v>365915601</v>
      </c>
      <c r="R39" s="50">
        <v>0</v>
      </c>
      <c r="S39" s="51">
        <v>365915601</v>
      </c>
      <c r="U39" s="43" t="s">
        <v>59</v>
      </c>
      <c r="V39" s="50">
        <v>22719687</v>
      </c>
      <c r="W39" s="50">
        <v>230109183</v>
      </c>
      <c r="X39" s="50">
        <v>45124718</v>
      </c>
      <c r="Y39" s="50">
        <v>0</v>
      </c>
      <c r="Z39" s="50">
        <v>0</v>
      </c>
      <c r="AA39" s="59">
        <v>297953588</v>
      </c>
      <c r="AB39" s="50">
        <v>0</v>
      </c>
      <c r="AC39" s="51">
        <v>297953588</v>
      </c>
      <c r="AE39" s="43" t="s">
        <v>59</v>
      </c>
      <c r="AF39" s="50">
        <v>18768075</v>
      </c>
      <c r="AG39" s="50">
        <v>203061883</v>
      </c>
      <c r="AH39" s="50">
        <v>43780534</v>
      </c>
      <c r="AI39" s="50">
        <v>0</v>
      </c>
      <c r="AJ39" s="50">
        <v>0</v>
      </c>
      <c r="AK39" s="59">
        <v>265610492</v>
      </c>
      <c r="AL39" s="50">
        <v>0</v>
      </c>
      <c r="AM39" s="51">
        <v>265610492</v>
      </c>
      <c r="AO39" s="43" t="s">
        <v>59</v>
      </c>
      <c r="AP39" s="17">
        <v>25723220</v>
      </c>
      <c r="AQ39" s="17">
        <v>273831811</v>
      </c>
      <c r="AR39" s="17">
        <v>18313624</v>
      </c>
      <c r="AS39" s="17">
        <v>0</v>
      </c>
      <c r="AT39" s="17">
        <v>3549679</v>
      </c>
      <c r="AU39" s="63">
        <v>321418334</v>
      </c>
      <c r="AV39" s="17">
        <v>0</v>
      </c>
      <c r="AW39" s="19">
        <v>321418334</v>
      </c>
    </row>
    <row r="40" spans="1:49" s="10" customFormat="1" ht="12.75" x14ac:dyDescent="0.2">
      <c r="A40" s="43" t="s">
        <v>60</v>
      </c>
      <c r="B40" s="50">
        <v>7029788321</v>
      </c>
      <c r="C40" s="50">
        <v>7027515537</v>
      </c>
      <c r="D40" s="50">
        <v>6328325904</v>
      </c>
      <c r="E40" s="50">
        <v>87256781</v>
      </c>
      <c r="F40" s="50">
        <v>697295184</v>
      </c>
      <c r="G40" s="63">
        <v>21170181727</v>
      </c>
      <c r="H40" s="50">
        <v>8253731895</v>
      </c>
      <c r="I40" s="51">
        <v>29423913622</v>
      </c>
      <c r="K40" s="43" t="s">
        <v>60</v>
      </c>
      <c r="L40" s="50">
        <v>5514620212</v>
      </c>
      <c r="M40" s="50">
        <v>5012414729</v>
      </c>
      <c r="N40" s="50">
        <v>5511177482</v>
      </c>
      <c r="O40" s="50">
        <v>120559228</v>
      </c>
      <c r="P40" s="50">
        <v>436053703</v>
      </c>
      <c r="Q40" s="63">
        <v>16594825354</v>
      </c>
      <c r="R40" s="50">
        <v>9330682312</v>
      </c>
      <c r="S40" s="51">
        <v>25925507666</v>
      </c>
      <c r="U40" s="43" t="s">
        <v>60</v>
      </c>
      <c r="V40" s="50">
        <v>4505115410</v>
      </c>
      <c r="W40" s="50">
        <v>4150631219</v>
      </c>
      <c r="X40" s="50">
        <v>3715904111</v>
      </c>
      <c r="Y40" s="50">
        <v>46094541</v>
      </c>
      <c r="Z40" s="50">
        <v>406283546</v>
      </c>
      <c r="AA40" s="59">
        <v>12824028827</v>
      </c>
      <c r="AB40" s="50">
        <v>6692005385</v>
      </c>
      <c r="AC40" s="51">
        <v>19516034212</v>
      </c>
      <c r="AE40" s="43" t="s">
        <v>60</v>
      </c>
      <c r="AF40" s="50">
        <v>4427844484</v>
      </c>
      <c r="AG40" s="50">
        <v>4707716490</v>
      </c>
      <c r="AH40" s="50">
        <v>3276927901</v>
      </c>
      <c r="AI40" s="50">
        <v>48343005</v>
      </c>
      <c r="AJ40" s="50">
        <v>396265200</v>
      </c>
      <c r="AK40" s="59">
        <v>12857097080</v>
      </c>
      <c r="AL40" s="50">
        <v>4966525712</v>
      </c>
      <c r="AM40" s="51">
        <v>17823622792</v>
      </c>
      <c r="AO40" s="43" t="s">
        <v>60</v>
      </c>
      <c r="AP40" s="17">
        <v>4508187799</v>
      </c>
      <c r="AQ40" s="17">
        <v>3835026580</v>
      </c>
      <c r="AR40" s="17">
        <v>2762194815</v>
      </c>
      <c r="AS40" s="17">
        <v>27109703</v>
      </c>
      <c r="AT40" s="17">
        <v>371358806</v>
      </c>
      <c r="AU40" s="63">
        <v>11503877703</v>
      </c>
      <c r="AV40" s="17">
        <v>4436479184</v>
      </c>
      <c r="AW40" s="19">
        <v>15940356887</v>
      </c>
    </row>
    <row r="41" spans="1:49" s="10" customFormat="1" ht="12.75" x14ac:dyDescent="0.2">
      <c r="A41" s="43" t="s">
        <v>61</v>
      </c>
      <c r="B41" s="50">
        <v>888915732</v>
      </c>
      <c r="C41" s="50">
        <v>3278307809</v>
      </c>
      <c r="D41" s="50">
        <v>6413764758</v>
      </c>
      <c r="E41" s="50">
        <v>67624</v>
      </c>
      <c r="F41" s="50">
        <v>299137420</v>
      </c>
      <c r="G41" s="63">
        <v>10880193343</v>
      </c>
      <c r="H41" s="50">
        <v>11900705835</v>
      </c>
      <c r="I41" s="51">
        <v>22780899178</v>
      </c>
      <c r="K41" s="43" t="s">
        <v>61</v>
      </c>
      <c r="L41" s="50">
        <v>1073275411</v>
      </c>
      <c r="M41" s="50">
        <v>2765108982</v>
      </c>
      <c r="N41" s="50">
        <v>4905901403</v>
      </c>
      <c r="O41" s="50">
        <v>0</v>
      </c>
      <c r="P41" s="50">
        <v>209116415</v>
      </c>
      <c r="Q41" s="63">
        <v>8953402211</v>
      </c>
      <c r="R41" s="50">
        <v>9034872525</v>
      </c>
      <c r="S41" s="51">
        <v>17988274736</v>
      </c>
      <c r="U41" s="43" t="s">
        <v>61</v>
      </c>
      <c r="V41" s="50">
        <v>649942821</v>
      </c>
      <c r="W41" s="50">
        <v>2246372116</v>
      </c>
      <c r="X41" s="50">
        <v>4075188300</v>
      </c>
      <c r="Y41" s="50">
        <v>31181</v>
      </c>
      <c r="Z41" s="50">
        <v>162183189</v>
      </c>
      <c r="AA41" s="59">
        <v>7133717607</v>
      </c>
      <c r="AB41" s="50">
        <v>9442678639</v>
      </c>
      <c r="AC41" s="51">
        <v>16576396246</v>
      </c>
      <c r="AE41" s="43" t="s">
        <v>61</v>
      </c>
      <c r="AF41" s="50">
        <v>635627327</v>
      </c>
      <c r="AG41" s="50">
        <v>2503816149</v>
      </c>
      <c r="AH41" s="50">
        <v>4504307087</v>
      </c>
      <c r="AI41" s="50">
        <v>149680</v>
      </c>
      <c r="AJ41" s="50">
        <v>178622221</v>
      </c>
      <c r="AK41" s="59">
        <v>7822522464</v>
      </c>
      <c r="AL41" s="50">
        <v>7841443283</v>
      </c>
      <c r="AM41" s="51">
        <v>15663965747</v>
      </c>
      <c r="AO41" s="43" t="s">
        <v>61</v>
      </c>
      <c r="AP41" s="17">
        <v>640576833</v>
      </c>
      <c r="AQ41" s="17">
        <v>1984226997</v>
      </c>
      <c r="AR41" s="17">
        <v>4660827974</v>
      </c>
      <c r="AS41" s="17">
        <v>3120</v>
      </c>
      <c r="AT41" s="17">
        <v>206906408</v>
      </c>
      <c r="AU41" s="63">
        <v>7492541332</v>
      </c>
      <c r="AV41" s="17">
        <v>6287969963</v>
      </c>
      <c r="AW41" s="19">
        <v>13780511295</v>
      </c>
    </row>
    <row r="42" spans="1:49" s="10" customFormat="1" ht="12.75" x14ac:dyDescent="0.2">
      <c r="A42" s="43" t="s">
        <v>62</v>
      </c>
      <c r="B42" s="50">
        <v>2579428926</v>
      </c>
      <c r="C42" s="50">
        <v>5465735976</v>
      </c>
      <c r="D42" s="50">
        <v>2005442928</v>
      </c>
      <c r="E42" s="50">
        <v>116562075</v>
      </c>
      <c r="F42" s="50">
        <v>1792787055</v>
      </c>
      <c r="G42" s="63">
        <v>11959956960</v>
      </c>
      <c r="H42" s="50">
        <v>598624941</v>
      </c>
      <c r="I42" s="51">
        <v>12558581901</v>
      </c>
      <c r="K42" s="43" t="s">
        <v>62</v>
      </c>
      <c r="L42" s="50">
        <v>2211716376</v>
      </c>
      <c r="M42" s="50">
        <v>4564943492</v>
      </c>
      <c r="N42" s="50">
        <v>2048659904</v>
      </c>
      <c r="O42" s="50">
        <v>91233361</v>
      </c>
      <c r="P42" s="50">
        <v>1779988396</v>
      </c>
      <c r="Q42" s="63">
        <v>10696541529</v>
      </c>
      <c r="R42" s="50">
        <v>397520804</v>
      </c>
      <c r="S42" s="51">
        <v>11094062333</v>
      </c>
      <c r="U42" s="43" t="s">
        <v>62</v>
      </c>
      <c r="V42" s="50">
        <v>2150706136</v>
      </c>
      <c r="W42" s="50">
        <v>3297835411</v>
      </c>
      <c r="X42" s="50">
        <v>1566749390</v>
      </c>
      <c r="Y42" s="50">
        <v>56212739</v>
      </c>
      <c r="Z42" s="50">
        <v>1281190076</v>
      </c>
      <c r="AA42" s="59">
        <v>8352693752</v>
      </c>
      <c r="AB42" s="50">
        <v>537361458</v>
      </c>
      <c r="AC42" s="51">
        <v>8890055210</v>
      </c>
      <c r="AE42" s="43" t="s">
        <v>62</v>
      </c>
      <c r="AF42" s="50">
        <v>2115845110</v>
      </c>
      <c r="AG42" s="50">
        <v>3214819923</v>
      </c>
      <c r="AH42" s="50">
        <v>1473285149</v>
      </c>
      <c r="AI42" s="50">
        <v>52068528</v>
      </c>
      <c r="AJ42" s="50">
        <v>1188914794</v>
      </c>
      <c r="AK42" s="59">
        <v>8044933504</v>
      </c>
      <c r="AL42" s="50">
        <v>574961030</v>
      </c>
      <c r="AM42" s="51">
        <v>8619894534</v>
      </c>
      <c r="AO42" s="43" t="s">
        <v>62</v>
      </c>
      <c r="AP42" s="17">
        <v>1896456669</v>
      </c>
      <c r="AQ42" s="17">
        <v>3024651836</v>
      </c>
      <c r="AR42" s="17">
        <v>1481305447</v>
      </c>
      <c r="AS42" s="17">
        <v>43078366</v>
      </c>
      <c r="AT42" s="17">
        <v>1054613906</v>
      </c>
      <c r="AU42" s="63">
        <v>7500106224</v>
      </c>
      <c r="AV42" s="17">
        <v>655470089</v>
      </c>
      <c r="AW42" s="19">
        <v>8155576313</v>
      </c>
    </row>
    <row r="43" spans="1:49" s="10" customFormat="1" ht="12.75" x14ac:dyDescent="0.2">
      <c r="A43" s="43" t="s">
        <v>63</v>
      </c>
      <c r="B43" s="50">
        <v>3587732806</v>
      </c>
      <c r="C43" s="50">
        <v>7191189880</v>
      </c>
      <c r="D43" s="50">
        <v>7101885917</v>
      </c>
      <c r="E43" s="50">
        <v>1536297</v>
      </c>
      <c r="F43" s="50">
        <v>780247777</v>
      </c>
      <c r="G43" s="63">
        <v>18662592677</v>
      </c>
      <c r="H43" s="50">
        <v>10524268084</v>
      </c>
      <c r="I43" s="51">
        <v>29186860761</v>
      </c>
      <c r="K43" s="43" t="s">
        <v>63</v>
      </c>
      <c r="L43" s="50">
        <v>2806168651</v>
      </c>
      <c r="M43" s="50">
        <v>4152917482</v>
      </c>
      <c r="N43" s="50">
        <v>4304829220</v>
      </c>
      <c r="O43" s="50">
        <v>1761325</v>
      </c>
      <c r="P43" s="50">
        <v>583325316</v>
      </c>
      <c r="Q43" s="63">
        <v>11849001994</v>
      </c>
      <c r="R43" s="50">
        <v>7640442893</v>
      </c>
      <c r="S43" s="51">
        <v>19489444887</v>
      </c>
      <c r="U43" s="43" t="s">
        <v>63</v>
      </c>
      <c r="V43" s="50">
        <v>2408351395</v>
      </c>
      <c r="W43" s="50">
        <v>4191596631</v>
      </c>
      <c r="X43" s="50">
        <v>4151522807</v>
      </c>
      <c r="Y43" s="50">
        <v>3848294</v>
      </c>
      <c r="Z43" s="50">
        <v>536414051</v>
      </c>
      <c r="AA43" s="59">
        <v>11291733178</v>
      </c>
      <c r="AB43" s="50">
        <v>5302181974</v>
      </c>
      <c r="AC43" s="51">
        <v>16593915152</v>
      </c>
      <c r="AE43" s="43" t="s">
        <v>63</v>
      </c>
      <c r="AF43" s="50">
        <v>2558262854</v>
      </c>
      <c r="AG43" s="50">
        <v>4601953161</v>
      </c>
      <c r="AH43" s="50">
        <v>4783403277</v>
      </c>
      <c r="AI43" s="50">
        <v>10900212</v>
      </c>
      <c r="AJ43" s="50">
        <v>459239347</v>
      </c>
      <c r="AK43" s="59">
        <v>12413758851</v>
      </c>
      <c r="AL43" s="50">
        <v>5665449861</v>
      </c>
      <c r="AM43" s="51">
        <v>18079208712</v>
      </c>
      <c r="AO43" s="43" t="s">
        <v>63</v>
      </c>
      <c r="AP43" s="17">
        <v>2366641889</v>
      </c>
      <c r="AQ43" s="17">
        <v>4042264835</v>
      </c>
      <c r="AR43" s="17">
        <v>3745468719</v>
      </c>
      <c r="AS43" s="17">
        <v>576792</v>
      </c>
      <c r="AT43" s="17">
        <v>423474927</v>
      </c>
      <c r="AU43" s="63">
        <v>10578427162</v>
      </c>
      <c r="AV43" s="17">
        <v>4658767431</v>
      </c>
      <c r="AW43" s="19">
        <v>15237194593</v>
      </c>
    </row>
    <row r="44" spans="1:49" s="10" customFormat="1" ht="12.75" x14ac:dyDescent="0.2">
      <c r="A44" s="43" t="s">
        <v>64</v>
      </c>
      <c r="B44" s="50">
        <v>27325738241</v>
      </c>
      <c r="C44" s="50">
        <v>30152826932</v>
      </c>
      <c r="D44" s="50">
        <v>26994329128</v>
      </c>
      <c r="E44" s="50">
        <v>104525642</v>
      </c>
      <c r="F44" s="50">
        <v>1012487355</v>
      </c>
      <c r="G44" s="63">
        <v>85589907298</v>
      </c>
      <c r="H44" s="50">
        <v>44956236050</v>
      </c>
      <c r="I44" s="51">
        <v>130546143348</v>
      </c>
      <c r="K44" s="43" t="s">
        <v>64</v>
      </c>
      <c r="L44" s="50">
        <v>21668900748</v>
      </c>
      <c r="M44" s="50">
        <v>25154824194</v>
      </c>
      <c r="N44" s="50">
        <v>23637125174</v>
      </c>
      <c r="O44" s="50">
        <v>77103451</v>
      </c>
      <c r="P44" s="50">
        <v>1089338917</v>
      </c>
      <c r="Q44" s="63">
        <v>71627292484</v>
      </c>
      <c r="R44" s="50">
        <v>36723708996</v>
      </c>
      <c r="S44" s="51">
        <v>108351001480</v>
      </c>
      <c r="U44" s="43" t="s">
        <v>64</v>
      </c>
      <c r="V44" s="50">
        <v>21027228548</v>
      </c>
      <c r="W44" s="50">
        <v>22473910230</v>
      </c>
      <c r="X44" s="50">
        <v>22974112372</v>
      </c>
      <c r="Y44" s="50">
        <v>70802299</v>
      </c>
      <c r="Z44" s="50">
        <v>703808945</v>
      </c>
      <c r="AA44" s="59">
        <v>67249862394</v>
      </c>
      <c r="AB44" s="50">
        <v>39619168683</v>
      </c>
      <c r="AC44" s="51">
        <v>106869031077</v>
      </c>
      <c r="AE44" s="43" t="s">
        <v>64</v>
      </c>
      <c r="AF44" s="50">
        <v>22700715168</v>
      </c>
      <c r="AG44" s="50">
        <v>22327710662</v>
      </c>
      <c r="AH44" s="50">
        <v>24161176490</v>
      </c>
      <c r="AI44" s="50">
        <v>87500923</v>
      </c>
      <c r="AJ44" s="50">
        <v>756264471</v>
      </c>
      <c r="AK44" s="59">
        <v>70033367714</v>
      </c>
      <c r="AL44" s="50">
        <v>41192953927</v>
      </c>
      <c r="AM44" s="51">
        <v>111226321641</v>
      </c>
      <c r="AO44" s="43" t="s">
        <v>64</v>
      </c>
      <c r="AP44" s="17">
        <v>21896575888</v>
      </c>
      <c r="AQ44" s="17">
        <v>20206544965</v>
      </c>
      <c r="AR44" s="17">
        <v>24289754709</v>
      </c>
      <c r="AS44" s="17">
        <v>53561657</v>
      </c>
      <c r="AT44" s="17">
        <v>590877903</v>
      </c>
      <c r="AU44" s="63">
        <v>67037315122</v>
      </c>
      <c r="AV44" s="17">
        <v>38667673746</v>
      </c>
      <c r="AW44" s="19">
        <v>105704988868</v>
      </c>
    </row>
    <row r="45" spans="1:49" s="10" customFormat="1" ht="12.75" x14ac:dyDescent="0.2">
      <c r="A45" s="43" t="s">
        <v>65</v>
      </c>
      <c r="B45" s="50">
        <v>7435599406</v>
      </c>
      <c r="C45" s="50">
        <v>10986767922</v>
      </c>
      <c r="D45" s="50">
        <v>8560777007</v>
      </c>
      <c r="E45" s="50">
        <v>147205043</v>
      </c>
      <c r="F45" s="50">
        <v>4742030927</v>
      </c>
      <c r="G45" s="63">
        <v>31872380305</v>
      </c>
      <c r="H45" s="50">
        <v>42897752881</v>
      </c>
      <c r="I45" s="51">
        <v>74770133186</v>
      </c>
      <c r="K45" s="43" t="s">
        <v>65</v>
      </c>
      <c r="L45" s="50">
        <v>6442414442</v>
      </c>
      <c r="M45" s="50">
        <v>8242728005</v>
      </c>
      <c r="N45" s="50">
        <v>8517596055</v>
      </c>
      <c r="O45" s="50">
        <v>163520204</v>
      </c>
      <c r="P45" s="50">
        <v>3718004031</v>
      </c>
      <c r="Q45" s="63">
        <v>27084262737</v>
      </c>
      <c r="R45" s="50">
        <v>40948048460</v>
      </c>
      <c r="S45" s="51">
        <v>68032311197</v>
      </c>
      <c r="U45" s="43" t="s">
        <v>65</v>
      </c>
      <c r="V45" s="50">
        <v>6444371480</v>
      </c>
      <c r="W45" s="50">
        <v>8395760366</v>
      </c>
      <c r="X45" s="50">
        <v>7535229761</v>
      </c>
      <c r="Y45" s="50">
        <v>167134966</v>
      </c>
      <c r="Z45" s="50">
        <v>3543405978</v>
      </c>
      <c r="AA45" s="59">
        <v>26085902551</v>
      </c>
      <c r="AB45" s="50">
        <v>42917063082</v>
      </c>
      <c r="AC45" s="51">
        <v>69002965633</v>
      </c>
      <c r="AE45" s="43" t="s">
        <v>65</v>
      </c>
      <c r="AF45" s="50">
        <v>6303937414</v>
      </c>
      <c r="AG45" s="50">
        <v>8521573232</v>
      </c>
      <c r="AH45" s="50">
        <v>8769708010</v>
      </c>
      <c r="AI45" s="50">
        <v>151104665</v>
      </c>
      <c r="AJ45" s="50">
        <v>3426073307</v>
      </c>
      <c r="AK45" s="59">
        <v>27172396628</v>
      </c>
      <c r="AL45" s="50">
        <v>45997682904</v>
      </c>
      <c r="AM45" s="51">
        <v>73170079532</v>
      </c>
      <c r="AO45" s="43" t="s">
        <v>65</v>
      </c>
      <c r="AP45" s="17">
        <v>6038836461</v>
      </c>
      <c r="AQ45" s="17">
        <v>7547795021</v>
      </c>
      <c r="AR45" s="17">
        <v>9491025589</v>
      </c>
      <c r="AS45" s="17">
        <v>105619312</v>
      </c>
      <c r="AT45" s="17">
        <v>3009220657</v>
      </c>
      <c r="AU45" s="63">
        <v>26192497040</v>
      </c>
      <c r="AV45" s="17">
        <v>46616694419</v>
      </c>
      <c r="AW45" s="19">
        <v>72809191459</v>
      </c>
    </row>
    <row r="46" spans="1:49" s="10" customFormat="1" ht="12.75" x14ac:dyDescent="0.2">
      <c r="A46" s="43" t="s">
        <v>66</v>
      </c>
      <c r="B46" s="50">
        <v>1666731095</v>
      </c>
      <c r="C46" s="50">
        <v>3130861797</v>
      </c>
      <c r="D46" s="50">
        <v>2495432397</v>
      </c>
      <c r="E46" s="50">
        <v>31292373</v>
      </c>
      <c r="F46" s="50">
        <v>1820352934</v>
      </c>
      <c r="G46" s="63">
        <v>9144670596</v>
      </c>
      <c r="H46" s="50">
        <v>3089523684</v>
      </c>
      <c r="I46" s="51">
        <v>12234194280</v>
      </c>
      <c r="K46" s="43" t="s">
        <v>66</v>
      </c>
      <c r="L46" s="50">
        <v>1614819190</v>
      </c>
      <c r="M46" s="50">
        <v>2356328051</v>
      </c>
      <c r="N46" s="50">
        <v>2777400944</v>
      </c>
      <c r="O46" s="50">
        <v>24206054</v>
      </c>
      <c r="P46" s="50">
        <v>1643345235</v>
      </c>
      <c r="Q46" s="63">
        <v>8416099474</v>
      </c>
      <c r="R46" s="50">
        <v>2713084835</v>
      </c>
      <c r="S46" s="51">
        <v>11129184309</v>
      </c>
      <c r="U46" s="43" t="s">
        <v>66</v>
      </c>
      <c r="V46" s="50">
        <v>1617897825</v>
      </c>
      <c r="W46" s="50">
        <v>2532109281</v>
      </c>
      <c r="X46" s="50">
        <v>2433122161</v>
      </c>
      <c r="Y46" s="50">
        <v>19288589</v>
      </c>
      <c r="Z46" s="50">
        <v>1637361596</v>
      </c>
      <c r="AA46" s="59">
        <v>8239779452</v>
      </c>
      <c r="AB46" s="50">
        <v>2606729546</v>
      </c>
      <c r="AC46" s="51">
        <v>10846508998</v>
      </c>
      <c r="AE46" s="43" t="s">
        <v>66</v>
      </c>
      <c r="AF46" s="50">
        <v>1739960146</v>
      </c>
      <c r="AG46" s="50">
        <v>2573442162</v>
      </c>
      <c r="AH46" s="50">
        <v>2546647248</v>
      </c>
      <c r="AI46" s="50">
        <v>21019013</v>
      </c>
      <c r="AJ46" s="50">
        <v>1773604462</v>
      </c>
      <c r="AK46" s="59">
        <v>8654673031</v>
      </c>
      <c r="AL46" s="50">
        <v>2546009286</v>
      </c>
      <c r="AM46" s="51">
        <v>11200682317</v>
      </c>
      <c r="AO46" s="43" t="s">
        <v>66</v>
      </c>
      <c r="AP46" s="17">
        <v>1674741003</v>
      </c>
      <c r="AQ46" s="17">
        <v>2808387532</v>
      </c>
      <c r="AR46" s="17">
        <v>2414490198</v>
      </c>
      <c r="AS46" s="17">
        <v>16142339</v>
      </c>
      <c r="AT46" s="17">
        <v>1689618562</v>
      </c>
      <c r="AU46" s="63">
        <v>8603379634</v>
      </c>
      <c r="AV46" s="17">
        <v>2418734906</v>
      </c>
      <c r="AW46" s="19">
        <v>11022114540</v>
      </c>
    </row>
    <row r="47" spans="1:49" s="10" customFormat="1" ht="12.75" x14ac:dyDescent="0.2">
      <c r="A47" s="43" t="s">
        <v>67</v>
      </c>
      <c r="B47" s="50">
        <v>214346432</v>
      </c>
      <c r="C47" s="50">
        <v>274382630</v>
      </c>
      <c r="D47" s="50">
        <v>41991487</v>
      </c>
      <c r="E47" s="50">
        <v>657107</v>
      </c>
      <c r="F47" s="50">
        <v>54055214</v>
      </c>
      <c r="G47" s="63">
        <v>585432870</v>
      </c>
      <c r="H47" s="50">
        <v>2836983878</v>
      </c>
      <c r="I47" s="51">
        <v>3422416748</v>
      </c>
      <c r="K47" s="43" t="s">
        <v>67</v>
      </c>
      <c r="L47" s="50">
        <v>130253765</v>
      </c>
      <c r="M47" s="50">
        <v>194914224</v>
      </c>
      <c r="N47" s="50">
        <v>81650523</v>
      </c>
      <c r="O47" s="50">
        <v>0</v>
      </c>
      <c r="P47" s="50">
        <v>36685112</v>
      </c>
      <c r="Q47" s="63">
        <v>443503624</v>
      </c>
      <c r="R47" s="50">
        <v>1972972484</v>
      </c>
      <c r="S47" s="51">
        <v>2416476108</v>
      </c>
      <c r="U47" s="43" t="s">
        <v>67</v>
      </c>
      <c r="V47" s="50">
        <v>177978810</v>
      </c>
      <c r="W47" s="50">
        <v>205522295</v>
      </c>
      <c r="X47" s="50">
        <v>202228033</v>
      </c>
      <c r="Y47" s="50">
        <v>8900</v>
      </c>
      <c r="Z47" s="50">
        <v>53047646</v>
      </c>
      <c r="AA47" s="59">
        <v>638785684</v>
      </c>
      <c r="AB47" s="50">
        <v>2157404701</v>
      </c>
      <c r="AC47" s="51">
        <v>2796190385</v>
      </c>
      <c r="AE47" s="43" t="s">
        <v>67</v>
      </c>
      <c r="AF47" s="50">
        <v>197754954</v>
      </c>
      <c r="AG47" s="50">
        <v>246427977</v>
      </c>
      <c r="AH47" s="50">
        <v>171315686</v>
      </c>
      <c r="AI47" s="50">
        <v>479028</v>
      </c>
      <c r="AJ47" s="50">
        <v>67949431</v>
      </c>
      <c r="AK47" s="59">
        <v>683927076</v>
      </c>
      <c r="AL47" s="50">
        <v>1944187752</v>
      </c>
      <c r="AM47" s="51">
        <v>2628114828</v>
      </c>
      <c r="AO47" s="43" t="s">
        <v>67</v>
      </c>
      <c r="AP47" s="17">
        <v>244239143</v>
      </c>
      <c r="AQ47" s="17">
        <v>199662278</v>
      </c>
      <c r="AR47" s="17">
        <v>167470096</v>
      </c>
      <c r="AS47" s="17">
        <v>527456</v>
      </c>
      <c r="AT47" s="17">
        <v>81432191</v>
      </c>
      <c r="AU47" s="63">
        <v>693331164</v>
      </c>
      <c r="AV47" s="17">
        <v>1100230166</v>
      </c>
      <c r="AW47" s="19">
        <v>1793561330</v>
      </c>
    </row>
    <row r="48" spans="1:49" s="10" customFormat="1" ht="12.75" x14ac:dyDescent="0.2">
      <c r="A48" s="43" t="s">
        <v>68</v>
      </c>
      <c r="B48" s="50">
        <v>41529625</v>
      </c>
      <c r="C48" s="50">
        <v>69355446</v>
      </c>
      <c r="D48" s="50">
        <v>71273437</v>
      </c>
      <c r="E48" s="50">
        <v>649488</v>
      </c>
      <c r="F48" s="50">
        <v>793608</v>
      </c>
      <c r="G48" s="63">
        <v>183601604</v>
      </c>
      <c r="H48" s="50">
        <v>1876086351</v>
      </c>
      <c r="I48" s="51">
        <v>2059687955</v>
      </c>
      <c r="K48" s="43" t="s">
        <v>68</v>
      </c>
      <c r="L48" s="50">
        <v>38713962</v>
      </c>
      <c r="M48" s="50">
        <v>0</v>
      </c>
      <c r="N48" s="50">
        <v>63543227</v>
      </c>
      <c r="O48" s="50">
        <v>0</v>
      </c>
      <c r="P48" s="50">
        <v>15417</v>
      </c>
      <c r="Q48" s="63">
        <v>102272606</v>
      </c>
      <c r="R48" s="50">
        <v>1368332426</v>
      </c>
      <c r="S48" s="51">
        <v>1470605032</v>
      </c>
      <c r="U48" s="43" t="s">
        <v>68</v>
      </c>
      <c r="V48" s="50">
        <v>52789207</v>
      </c>
      <c r="W48" s="50">
        <v>0</v>
      </c>
      <c r="X48" s="50">
        <v>240781953</v>
      </c>
      <c r="Y48" s="50">
        <v>0</v>
      </c>
      <c r="Z48" s="50">
        <v>0</v>
      </c>
      <c r="AA48" s="59">
        <v>293571160</v>
      </c>
      <c r="AB48" s="50">
        <v>1210957632</v>
      </c>
      <c r="AC48" s="51">
        <v>1504528792</v>
      </c>
      <c r="AE48" s="43" t="s">
        <v>68</v>
      </c>
      <c r="AF48" s="50">
        <v>54950785</v>
      </c>
      <c r="AG48" s="50">
        <v>4772591</v>
      </c>
      <c r="AH48" s="50">
        <v>30251252</v>
      </c>
      <c r="AI48" s="50">
        <v>0</v>
      </c>
      <c r="AJ48" s="50">
        <v>1615751</v>
      </c>
      <c r="AK48" s="59">
        <v>91590379</v>
      </c>
      <c r="AL48" s="50">
        <v>1404655290</v>
      </c>
      <c r="AM48" s="51">
        <v>1496245669</v>
      </c>
      <c r="AO48" s="43" t="s">
        <v>68</v>
      </c>
      <c r="AP48" s="17">
        <v>52743891</v>
      </c>
      <c r="AQ48" s="17">
        <v>58988890</v>
      </c>
      <c r="AR48" s="17">
        <v>0</v>
      </c>
      <c r="AS48" s="17">
        <v>0</v>
      </c>
      <c r="AT48" s="17">
        <v>2445957</v>
      </c>
      <c r="AU48" s="63">
        <v>114178738</v>
      </c>
      <c r="AV48" s="17">
        <v>1527655536</v>
      </c>
      <c r="AW48" s="19">
        <v>1641834274</v>
      </c>
    </row>
    <row r="49" spans="1:49" s="10" customFormat="1" ht="12.75" x14ac:dyDescent="0.2">
      <c r="A49" s="43" t="s">
        <v>69</v>
      </c>
      <c r="B49" s="50">
        <v>1065156034</v>
      </c>
      <c r="C49" s="50">
        <v>1521047673</v>
      </c>
      <c r="D49" s="50">
        <v>2197467608</v>
      </c>
      <c r="E49" s="50">
        <v>29919</v>
      </c>
      <c r="F49" s="50">
        <v>139354878</v>
      </c>
      <c r="G49" s="63">
        <v>4923056112</v>
      </c>
      <c r="H49" s="50">
        <v>3134870620</v>
      </c>
      <c r="I49" s="51">
        <v>8057926732</v>
      </c>
      <c r="K49" s="43" t="s">
        <v>69</v>
      </c>
      <c r="L49" s="50">
        <v>878041764</v>
      </c>
      <c r="M49" s="50">
        <v>1274483177</v>
      </c>
      <c r="N49" s="50">
        <v>1712253565</v>
      </c>
      <c r="O49" s="50">
        <v>238874</v>
      </c>
      <c r="P49" s="50">
        <v>28110130</v>
      </c>
      <c r="Q49" s="63">
        <v>3893127510</v>
      </c>
      <c r="R49" s="50">
        <v>2933751953</v>
      </c>
      <c r="S49" s="51">
        <v>6826879463</v>
      </c>
      <c r="U49" s="43" t="s">
        <v>69</v>
      </c>
      <c r="V49" s="50">
        <v>952218370</v>
      </c>
      <c r="W49" s="50">
        <v>1244813912</v>
      </c>
      <c r="X49" s="50">
        <v>1815254806</v>
      </c>
      <c r="Y49" s="50">
        <v>616189</v>
      </c>
      <c r="Z49" s="50">
        <v>132698858</v>
      </c>
      <c r="AA49" s="59">
        <v>4145602135</v>
      </c>
      <c r="AB49" s="50">
        <v>2940892949</v>
      </c>
      <c r="AC49" s="51">
        <v>7086495084</v>
      </c>
      <c r="AE49" s="43" t="s">
        <v>69</v>
      </c>
      <c r="AF49" s="50">
        <v>1084058919</v>
      </c>
      <c r="AG49" s="50">
        <v>1230900160</v>
      </c>
      <c r="AH49" s="50">
        <v>1547328305</v>
      </c>
      <c r="AI49" s="50">
        <v>610071</v>
      </c>
      <c r="AJ49" s="50">
        <v>83934913</v>
      </c>
      <c r="AK49" s="59">
        <v>3946832368</v>
      </c>
      <c r="AL49" s="50">
        <v>3022248088</v>
      </c>
      <c r="AM49" s="51">
        <v>6969080456</v>
      </c>
      <c r="AO49" s="43" t="s">
        <v>69</v>
      </c>
      <c r="AP49" s="17">
        <v>943472885</v>
      </c>
      <c r="AQ49" s="17">
        <v>1300548010</v>
      </c>
      <c r="AR49" s="17">
        <v>1625178363</v>
      </c>
      <c r="AS49" s="17">
        <v>382752</v>
      </c>
      <c r="AT49" s="17">
        <v>72715335</v>
      </c>
      <c r="AU49" s="63">
        <v>3942297345</v>
      </c>
      <c r="AV49" s="17">
        <v>2923608727</v>
      </c>
      <c r="AW49" s="19">
        <v>6865906072</v>
      </c>
    </row>
    <row r="50" spans="1:49" s="10" customFormat="1" ht="12.75" x14ac:dyDescent="0.2">
      <c r="A50" s="43" t="s">
        <v>70</v>
      </c>
      <c r="B50" s="50">
        <v>12461381</v>
      </c>
      <c r="C50" s="50">
        <v>62500308</v>
      </c>
      <c r="D50" s="50">
        <v>98812648</v>
      </c>
      <c r="E50" s="50">
        <v>9280</v>
      </c>
      <c r="F50" s="50">
        <v>0</v>
      </c>
      <c r="G50" s="63">
        <v>173783617</v>
      </c>
      <c r="H50" s="50">
        <v>1491379970</v>
      </c>
      <c r="I50" s="51">
        <v>1665163587</v>
      </c>
      <c r="K50" s="43" t="s">
        <v>70</v>
      </c>
      <c r="L50" s="50">
        <v>16101068</v>
      </c>
      <c r="M50" s="50">
        <v>68734032</v>
      </c>
      <c r="N50" s="50">
        <v>100824483</v>
      </c>
      <c r="O50" s="50">
        <v>170304</v>
      </c>
      <c r="P50" s="50">
        <v>0</v>
      </c>
      <c r="Q50" s="63">
        <v>185829887</v>
      </c>
      <c r="R50" s="50">
        <v>1631777641</v>
      </c>
      <c r="S50" s="51">
        <v>1817607528</v>
      </c>
      <c r="U50" s="43" t="s">
        <v>70</v>
      </c>
      <c r="V50" s="50">
        <v>19115662</v>
      </c>
      <c r="W50" s="50">
        <v>106430430</v>
      </c>
      <c r="X50" s="50">
        <v>116044884</v>
      </c>
      <c r="Y50" s="50">
        <v>214699</v>
      </c>
      <c r="Z50" s="50">
        <v>0</v>
      </c>
      <c r="AA50" s="59">
        <v>241805675</v>
      </c>
      <c r="AB50" s="50">
        <v>1604034276</v>
      </c>
      <c r="AC50" s="51">
        <v>1845839951</v>
      </c>
      <c r="AE50" s="43" t="s">
        <v>70</v>
      </c>
      <c r="AF50" s="50">
        <v>20205567</v>
      </c>
      <c r="AG50" s="50">
        <v>124856436</v>
      </c>
      <c r="AH50" s="50">
        <v>147170667</v>
      </c>
      <c r="AI50" s="50">
        <v>166287</v>
      </c>
      <c r="AJ50" s="50">
        <v>1236291</v>
      </c>
      <c r="AK50" s="59">
        <v>293635248</v>
      </c>
      <c r="AL50" s="50">
        <v>1568277063</v>
      </c>
      <c r="AM50" s="51">
        <v>1861912311</v>
      </c>
      <c r="AO50" s="43" t="s">
        <v>70</v>
      </c>
      <c r="AP50" s="17">
        <v>17190953</v>
      </c>
      <c r="AQ50" s="17">
        <v>99618682</v>
      </c>
      <c r="AR50" s="17">
        <v>334894277</v>
      </c>
      <c r="AS50" s="17">
        <v>8208035</v>
      </c>
      <c r="AT50" s="17">
        <v>0</v>
      </c>
      <c r="AU50" s="63">
        <v>459911947</v>
      </c>
      <c r="AV50" s="17">
        <v>1490152693</v>
      </c>
      <c r="AW50" s="19">
        <v>1950064640</v>
      </c>
    </row>
    <row r="51" spans="1:49" s="10" customFormat="1" ht="12.75" x14ac:dyDescent="0.2">
      <c r="A51" s="43" t="s">
        <v>71</v>
      </c>
      <c r="B51" s="50">
        <v>494639181</v>
      </c>
      <c r="C51" s="50">
        <v>1058331462</v>
      </c>
      <c r="D51" s="50">
        <v>2431207863</v>
      </c>
      <c r="E51" s="50">
        <v>2261069</v>
      </c>
      <c r="F51" s="50">
        <v>128627122</v>
      </c>
      <c r="G51" s="63">
        <v>4115066697</v>
      </c>
      <c r="H51" s="50">
        <v>4020019773</v>
      </c>
      <c r="I51" s="51">
        <v>8135086470</v>
      </c>
      <c r="K51" s="43" t="s">
        <v>71</v>
      </c>
      <c r="L51" s="50">
        <v>417761464</v>
      </c>
      <c r="M51" s="50">
        <v>1165734738</v>
      </c>
      <c r="N51" s="50">
        <v>2199142699</v>
      </c>
      <c r="O51" s="50">
        <v>3899435</v>
      </c>
      <c r="P51" s="50">
        <v>99280609</v>
      </c>
      <c r="Q51" s="63">
        <v>3885818945</v>
      </c>
      <c r="R51" s="50">
        <v>4040743493</v>
      </c>
      <c r="S51" s="51">
        <v>7926562438</v>
      </c>
      <c r="U51" s="43" t="s">
        <v>71</v>
      </c>
      <c r="V51" s="50">
        <v>550795011</v>
      </c>
      <c r="W51" s="50">
        <v>1340510737</v>
      </c>
      <c r="X51" s="50">
        <v>2518847692</v>
      </c>
      <c r="Y51" s="50">
        <v>1603820</v>
      </c>
      <c r="Z51" s="50">
        <v>139765210</v>
      </c>
      <c r="AA51" s="59">
        <v>4551522470</v>
      </c>
      <c r="AB51" s="50">
        <v>3857098740</v>
      </c>
      <c r="AC51" s="51">
        <v>8408621210</v>
      </c>
      <c r="AE51" s="43" t="s">
        <v>71</v>
      </c>
      <c r="AF51" s="50">
        <v>605623399</v>
      </c>
      <c r="AG51" s="50">
        <v>1521512126</v>
      </c>
      <c r="AH51" s="50">
        <v>2840932280</v>
      </c>
      <c r="AI51" s="50">
        <v>1382580</v>
      </c>
      <c r="AJ51" s="50">
        <v>158534916</v>
      </c>
      <c r="AK51" s="59">
        <v>5127985301</v>
      </c>
      <c r="AL51" s="50">
        <v>4126023043</v>
      </c>
      <c r="AM51" s="51">
        <v>9254008344</v>
      </c>
      <c r="AO51" s="43" t="s">
        <v>71</v>
      </c>
      <c r="AP51" s="17">
        <v>611776400</v>
      </c>
      <c r="AQ51" s="17">
        <v>1648222883</v>
      </c>
      <c r="AR51" s="17">
        <v>3032745298</v>
      </c>
      <c r="AS51" s="17">
        <v>1733983</v>
      </c>
      <c r="AT51" s="17">
        <v>175131354</v>
      </c>
      <c r="AU51" s="63">
        <v>5469609918</v>
      </c>
      <c r="AV51" s="17">
        <v>4377544324</v>
      </c>
      <c r="AW51" s="19">
        <v>9847154242</v>
      </c>
    </row>
    <row r="52" spans="1:49" s="10" customFormat="1" ht="12.75" x14ac:dyDescent="0.2">
      <c r="A52" s="43" t="s">
        <v>72</v>
      </c>
      <c r="B52" s="50">
        <v>1109705720</v>
      </c>
      <c r="C52" s="50">
        <v>1597616105</v>
      </c>
      <c r="D52" s="50">
        <v>246766987</v>
      </c>
      <c r="E52" s="50">
        <v>12963353</v>
      </c>
      <c r="F52" s="50">
        <v>695683641</v>
      </c>
      <c r="G52" s="63">
        <v>3662735806</v>
      </c>
      <c r="H52" s="50">
        <v>0</v>
      </c>
      <c r="I52" s="51">
        <v>3662735806</v>
      </c>
      <c r="K52" s="43" t="s">
        <v>72</v>
      </c>
      <c r="L52" s="50">
        <v>1079643811</v>
      </c>
      <c r="M52" s="50">
        <v>1404553629</v>
      </c>
      <c r="N52" s="50">
        <v>197102584</v>
      </c>
      <c r="O52" s="50">
        <v>13500903</v>
      </c>
      <c r="P52" s="50">
        <v>754162821</v>
      </c>
      <c r="Q52" s="63">
        <v>3448963748</v>
      </c>
      <c r="R52" s="50">
        <v>217437883</v>
      </c>
      <c r="S52" s="51">
        <v>3666401631</v>
      </c>
      <c r="U52" s="43" t="s">
        <v>72</v>
      </c>
      <c r="V52" s="50">
        <v>1154499851</v>
      </c>
      <c r="W52" s="50">
        <v>1300773200</v>
      </c>
      <c r="X52" s="50">
        <v>176793717</v>
      </c>
      <c r="Y52" s="50">
        <v>13909153</v>
      </c>
      <c r="Z52" s="50">
        <v>669151703</v>
      </c>
      <c r="AA52" s="59">
        <v>3315127624</v>
      </c>
      <c r="AB52" s="50">
        <v>223803847</v>
      </c>
      <c r="AC52" s="51">
        <v>3538931471</v>
      </c>
      <c r="AE52" s="43" t="s">
        <v>72</v>
      </c>
      <c r="AF52" s="50">
        <v>1219596754</v>
      </c>
      <c r="AG52" s="50">
        <v>1348495645</v>
      </c>
      <c r="AH52" s="50">
        <v>406040213</v>
      </c>
      <c r="AI52" s="50">
        <v>17817452</v>
      </c>
      <c r="AJ52" s="50">
        <v>678953248</v>
      </c>
      <c r="AK52" s="59">
        <v>3670903312</v>
      </c>
      <c r="AL52" s="50">
        <v>0</v>
      </c>
      <c r="AM52" s="51">
        <v>3670903312</v>
      </c>
      <c r="AO52" s="43" t="s">
        <v>72</v>
      </c>
      <c r="AP52" s="17">
        <v>1293671347</v>
      </c>
      <c r="AQ52" s="17">
        <v>1474986735</v>
      </c>
      <c r="AR52" s="17">
        <v>175459641</v>
      </c>
      <c r="AS52" s="17">
        <v>14215581</v>
      </c>
      <c r="AT52" s="17">
        <v>651439546</v>
      </c>
      <c r="AU52" s="63">
        <v>3609772850</v>
      </c>
      <c r="AV52" s="17">
        <v>251139342</v>
      </c>
      <c r="AW52" s="19">
        <v>3860912192</v>
      </c>
    </row>
    <row r="53" spans="1:49" s="10" customFormat="1" ht="12.75" x14ac:dyDescent="0.2">
      <c r="A53" s="43" t="s">
        <v>73</v>
      </c>
      <c r="B53" s="50">
        <v>652804070</v>
      </c>
      <c r="C53" s="50">
        <v>886543583</v>
      </c>
      <c r="D53" s="50">
        <v>1109677000</v>
      </c>
      <c r="E53" s="50">
        <v>0</v>
      </c>
      <c r="F53" s="50">
        <v>21105215</v>
      </c>
      <c r="G53" s="63">
        <v>2670129868</v>
      </c>
      <c r="H53" s="50">
        <v>2807450381</v>
      </c>
      <c r="I53" s="51">
        <v>5477580249</v>
      </c>
      <c r="K53" s="43" t="s">
        <v>73</v>
      </c>
      <c r="L53" s="50">
        <v>616386104</v>
      </c>
      <c r="M53" s="50">
        <v>1144895036</v>
      </c>
      <c r="N53" s="50">
        <v>777453413</v>
      </c>
      <c r="O53" s="50">
        <v>91944</v>
      </c>
      <c r="P53" s="50">
        <v>18546508</v>
      </c>
      <c r="Q53" s="63">
        <v>2557373005</v>
      </c>
      <c r="R53" s="50">
        <v>1788144455</v>
      </c>
      <c r="S53" s="51">
        <v>4345517460</v>
      </c>
      <c r="U53" s="43" t="s">
        <v>73</v>
      </c>
      <c r="V53" s="50">
        <v>573664202</v>
      </c>
      <c r="W53" s="50">
        <v>893110456</v>
      </c>
      <c r="X53" s="50">
        <v>733193652</v>
      </c>
      <c r="Y53" s="50">
        <v>223103</v>
      </c>
      <c r="Z53" s="50">
        <v>9069776</v>
      </c>
      <c r="AA53" s="59">
        <v>2209261189</v>
      </c>
      <c r="AB53" s="50">
        <v>1592749287</v>
      </c>
      <c r="AC53" s="51">
        <v>3802010476</v>
      </c>
      <c r="AE53" s="43" t="s">
        <v>73</v>
      </c>
      <c r="AF53" s="50">
        <v>459240639</v>
      </c>
      <c r="AG53" s="50">
        <v>934983129</v>
      </c>
      <c r="AH53" s="50">
        <v>1326226836</v>
      </c>
      <c r="AI53" s="50">
        <v>302155</v>
      </c>
      <c r="AJ53" s="50">
        <v>7998160</v>
      </c>
      <c r="AK53" s="59">
        <v>2728750919</v>
      </c>
      <c r="AL53" s="50">
        <v>972733735</v>
      </c>
      <c r="AM53" s="51">
        <v>3701484654</v>
      </c>
      <c r="AO53" s="43" t="s">
        <v>73</v>
      </c>
      <c r="AP53" s="17">
        <v>480468591</v>
      </c>
      <c r="AQ53" s="17">
        <v>700124129</v>
      </c>
      <c r="AR53" s="17">
        <v>1238980065</v>
      </c>
      <c r="AS53" s="17">
        <v>310844</v>
      </c>
      <c r="AT53" s="17">
        <v>6527609</v>
      </c>
      <c r="AU53" s="63">
        <v>2426411238</v>
      </c>
      <c r="AV53" s="17">
        <v>914528178</v>
      </c>
      <c r="AW53" s="19">
        <v>3340939416</v>
      </c>
    </row>
    <row r="54" spans="1:49" s="10" customFormat="1" ht="12.75" x14ac:dyDescent="0.2">
      <c r="A54" s="43" t="s">
        <v>74</v>
      </c>
      <c r="B54" s="50">
        <v>326256764</v>
      </c>
      <c r="C54" s="50">
        <v>372481878</v>
      </c>
      <c r="D54" s="50">
        <v>213023545</v>
      </c>
      <c r="E54" s="50">
        <v>361510</v>
      </c>
      <c r="F54" s="50">
        <v>3734747</v>
      </c>
      <c r="G54" s="63">
        <v>915858444</v>
      </c>
      <c r="H54" s="50">
        <v>316039</v>
      </c>
      <c r="I54" s="51">
        <v>916174483</v>
      </c>
      <c r="K54" s="43" t="s">
        <v>74</v>
      </c>
      <c r="L54" s="50">
        <v>312026791</v>
      </c>
      <c r="M54" s="50">
        <v>272106767</v>
      </c>
      <c r="N54" s="50">
        <v>196696973</v>
      </c>
      <c r="O54" s="50">
        <v>205739</v>
      </c>
      <c r="P54" s="50">
        <v>1454929</v>
      </c>
      <c r="Q54" s="63">
        <v>782491199</v>
      </c>
      <c r="R54" s="50">
        <v>0</v>
      </c>
      <c r="S54" s="51">
        <v>782491199</v>
      </c>
      <c r="U54" s="43" t="s">
        <v>74</v>
      </c>
      <c r="V54" s="50">
        <v>323603274</v>
      </c>
      <c r="W54" s="50">
        <v>250852326</v>
      </c>
      <c r="X54" s="50">
        <v>174279210</v>
      </c>
      <c r="Y54" s="50">
        <v>211036</v>
      </c>
      <c r="Z54" s="50">
        <v>982642</v>
      </c>
      <c r="AA54" s="59">
        <v>749928488</v>
      </c>
      <c r="AB54" s="50">
        <v>0</v>
      </c>
      <c r="AC54" s="51">
        <v>749928488</v>
      </c>
      <c r="AE54" s="43" t="s">
        <v>74</v>
      </c>
      <c r="AF54" s="50">
        <v>307472431</v>
      </c>
      <c r="AG54" s="50">
        <v>221901445</v>
      </c>
      <c r="AH54" s="50">
        <v>236566525</v>
      </c>
      <c r="AI54" s="50">
        <v>99911</v>
      </c>
      <c r="AJ54" s="50">
        <v>523637</v>
      </c>
      <c r="AK54" s="59">
        <v>766563949</v>
      </c>
      <c r="AL54" s="50">
        <v>0</v>
      </c>
      <c r="AM54" s="51">
        <v>766563949</v>
      </c>
      <c r="AO54" s="43" t="s">
        <v>74</v>
      </c>
      <c r="AP54" s="17">
        <v>329626882</v>
      </c>
      <c r="AQ54" s="17">
        <v>192565796</v>
      </c>
      <c r="AR54" s="17">
        <v>248219874</v>
      </c>
      <c r="AS54" s="17">
        <v>69635</v>
      </c>
      <c r="AT54" s="17">
        <v>638470</v>
      </c>
      <c r="AU54" s="63">
        <v>771120657</v>
      </c>
      <c r="AV54" s="17">
        <v>0</v>
      </c>
      <c r="AW54" s="19">
        <v>771120657</v>
      </c>
    </row>
    <row r="55" spans="1:49" s="10" customFormat="1" ht="12.75" x14ac:dyDescent="0.2">
      <c r="A55" s="43" t="s">
        <v>75</v>
      </c>
      <c r="B55" s="50">
        <v>183199256</v>
      </c>
      <c r="C55" s="50">
        <v>227756108</v>
      </c>
      <c r="D55" s="50">
        <v>271988685</v>
      </c>
      <c r="E55" s="50">
        <v>9272</v>
      </c>
      <c r="F55" s="50">
        <v>3597593</v>
      </c>
      <c r="G55" s="63">
        <v>686550914</v>
      </c>
      <c r="H55" s="50">
        <v>658509859</v>
      </c>
      <c r="I55" s="51">
        <v>1345060773</v>
      </c>
      <c r="K55" s="43" t="s">
        <v>75</v>
      </c>
      <c r="L55" s="50">
        <v>155674879</v>
      </c>
      <c r="M55" s="50">
        <v>222866699</v>
      </c>
      <c r="N55" s="50">
        <v>3855972</v>
      </c>
      <c r="O55" s="50">
        <v>0</v>
      </c>
      <c r="P55" s="50">
        <v>0</v>
      </c>
      <c r="Q55" s="63">
        <v>382397550</v>
      </c>
      <c r="R55" s="50">
        <v>556561649</v>
      </c>
      <c r="S55" s="51">
        <v>938959199</v>
      </c>
      <c r="U55" s="43" t="s">
        <v>75</v>
      </c>
      <c r="V55" s="50">
        <v>142216366</v>
      </c>
      <c r="W55" s="50">
        <v>194789667</v>
      </c>
      <c r="X55" s="50">
        <v>0</v>
      </c>
      <c r="Y55" s="50">
        <v>0</v>
      </c>
      <c r="Z55" s="50">
        <v>0</v>
      </c>
      <c r="AA55" s="59">
        <v>337006033</v>
      </c>
      <c r="AB55" s="50">
        <v>564408002</v>
      </c>
      <c r="AC55" s="51">
        <v>901414035</v>
      </c>
      <c r="AE55" s="43" t="s">
        <v>75</v>
      </c>
      <c r="AF55" s="50">
        <v>156361597</v>
      </c>
      <c r="AG55" s="50">
        <v>196500219</v>
      </c>
      <c r="AH55" s="50">
        <v>81476804</v>
      </c>
      <c r="AI55" s="50">
        <v>0</v>
      </c>
      <c r="AJ55" s="50">
        <v>524587</v>
      </c>
      <c r="AK55" s="59">
        <v>434863207</v>
      </c>
      <c r="AL55" s="50">
        <v>608172043</v>
      </c>
      <c r="AM55" s="51">
        <v>1043035250</v>
      </c>
      <c r="AO55" s="43" t="s">
        <v>75</v>
      </c>
      <c r="AP55" s="17">
        <v>116847461</v>
      </c>
      <c r="AQ55" s="17">
        <v>194782274</v>
      </c>
      <c r="AR55" s="17">
        <v>87848838</v>
      </c>
      <c r="AS55" s="17">
        <v>0</v>
      </c>
      <c r="AT55" s="17">
        <v>439231</v>
      </c>
      <c r="AU55" s="63">
        <v>399917804</v>
      </c>
      <c r="AV55" s="17">
        <v>564549290</v>
      </c>
      <c r="AW55" s="19">
        <v>964467094</v>
      </c>
    </row>
    <row r="56" spans="1:49" s="10" customFormat="1" ht="12.75" x14ac:dyDescent="0.2">
      <c r="A56" s="43" t="s">
        <v>76</v>
      </c>
      <c r="B56" s="50">
        <v>169523578</v>
      </c>
      <c r="C56" s="50">
        <v>740688921</v>
      </c>
      <c r="D56" s="50">
        <v>662714061</v>
      </c>
      <c r="E56" s="50">
        <v>0</v>
      </c>
      <c r="F56" s="50">
        <v>10832929</v>
      </c>
      <c r="G56" s="63">
        <v>1583759489</v>
      </c>
      <c r="H56" s="50">
        <v>14582627740</v>
      </c>
      <c r="I56" s="51">
        <v>16166387229</v>
      </c>
      <c r="K56" s="43" t="s">
        <v>76</v>
      </c>
      <c r="L56" s="50">
        <v>130072856</v>
      </c>
      <c r="M56" s="50">
        <v>488574563</v>
      </c>
      <c r="N56" s="50">
        <v>648499968</v>
      </c>
      <c r="O56" s="50">
        <v>0</v>
      </c>
      <c r="P56" s="50">
        <v>3673429</v>
      </c>
      <c r="Q56" s="63">
        <v>1270820816</v>
      </c>
      <c r="R56" s="50">
        <v>14590579319</v>
      </c>
      <c r="S56" s="51">
        <v>15861400135</v>
      </c>
      <c r="U56" s="43" t="s">
        <v>76</v>
      </c>
      <c r="V56" s="50">
        <v>154658810</v>
      </c>
      <c r="W56" s="50">
        <v>493141276</v>
      </c>
      <c r="X56" s="50">
        <v>956028140</v>
      </c>
      <c r="Y56" s="50">
        <v>0</v>
      </c>
      <c r="Z56" s="50">
        <v>6788200</v>
      </c>
      <c r="AA56" s="59">
        <v>1610616426</v>
      </c>
      <c r="AB56" s="50">
        <v>13223093277</v>
      </c>
      <c r="AC56" s="51">
        <v>14833709703</v>
      </c>
      <c r="AE56" s="43" t="s">
        <v>76</v>
      </c>
      <c r="AF56" s="50">
        <v>186390723</v>
      </c>
      <c r="AG56" s="50">
        <v>398669988</v>
      </c>
      <c r="AH56" s="50">
        <v>1069285638</v>
      </c>
      <c r="AI56" s="50">
        <v>5100</v>
      </c>
      <c r="AJ56" s="50">
        <v>15884210</v>
      </c>
      <c r="AK56" s="59">
        <v>1670235659</v>
      </c>
      <c r="AL56" s="50">
        <v>12474098024</v>
      </c>
      <c r="AM56" s="51">
        <v>14144333683</v>
      </c>
      <c r="AO56" s="43" t="s">
        <v>76</v>
      </c>
      <c r="AP56" s="17">
        <v>216050038</v>
      </c>
      <c r="AQ56" s="17">
        <v>324709824</v>
      </c>
      <c r="AR56" s="17">
        <v>611784293</v>
      </c>
      <c r="AS56" s="17">
        <v>13220</v>
      </c>
      <c r="AT56" s="17">
        <v>12437671</v>
      </c>
      <c r="AU56" s="63">
        <v>1164995046</v>
      </c>
      <c r="AV56" s="17">
        <v>12547781793</v>
      </c>
      <c r="AW56" s="19">
        <v>13712776839</v>
      </c>
    </row>
    <row r="57" spans="1:49" s="10" customFormat="1" ht="12.75" x14ac:dyDescent="0.2">
      <c r="A57" s="43" t="s">
        <v>77</v>
      </c>
      <c r="B57" s="50">
        <v>1062217928</v>
      </c>
      <c r="C57" s="50">
        <v>1879706665</v>
      </c>
      <c r="D57" s="50">
        <v>644768732</v>
      </c>
      <c r="E57" s="50">
        <v>9469</v>
      </c>
      <c r="F57" s="50">
        <v>26955900</v>
      </c>
      <c r="G57" s="63">
        <v>3613658694</v>
      </c>
      <c r="H57" s="50">
        <v>153102184</v>
      </c>
      <c r="I57" s="51">
        <v>3766760878</v>
      </c>
      <c r="K57" s="43" t="s">
        <v>77</v>
      </c>
      <c r="L57" s="50">
        <v>1197567856</v>
      </c>
      <c r="M57" s="50">
        <v>1585746873</v>
      </c>
      <c r="N57" s="50">
        <v>502638345</v>
      </c>
      <c r="O57" s="50">
        <v>22839</v>
      </c>
      <c r="P57" s="50">
        <v>21920152</v>
      </c>
      <c r="Q57" s="63">
        <v>3307896065</v>
      </c>
      <c r="R57" s="50">
        <v>163551038</v>
      </c>
      <c r="S57" s="51">
        <v>3471447103</v>
      </c>
      <c r="U57" s="43" t="s">
        <v>77</v>
      </c>
      <c r="V57" s="50">
        <v>1231352894</v>
      </c>
      <c r="W57" s="50">
        <v>1726764907</v>
      </c>
      <c r="X57" s="50">
        <v>822159500</v>
      </c>
      <c r="Y57" s="50">
        <v>248529</v>
      </c>
      <c r="Z57" s="50">
        <v>18923188</v>
      </c>
      <c r="AA57" s="59">
        <v>3799449018</v>
      </c>
      <c r="AB57" s="50">
        <v>179623582</v>
      </c>
      <c r="AC57" s="51">
        <v>3979072600</v>
      </c>
      <c r="AE57" s="43" t="s">
        <v>77</v>
      </c>
      <c r="AF57" s="50">
        <v>1333961676</v>
      </c>
      <c r="AG57" s="50">
        <v>1908307457</v>
      </c>
      <c r="AH57" s="50">
        <v>1082896306</v>
      </c>
      <c r="AI57" s="50">
        <v>427359</v>
      </c>
      <c r="AJ57" s="50">
        <v>17328883</v>
      </c>
      <c r="AK57" s="59">
        <v>4342921681</v>
      </c>
      <c r="AL57" s="50">
        <v>231595607</v>
      </c>
      <c r="AM57" s="51">
        <v>4574517288</v>
      </c>
      <c r="AO57" s="43" t="s">
        <v>77</v>
      </c>
      <c r="AP57" s="17">
        <v>1350861667</v>
      </c>
      <c r="AQ57" s="17">
        <v>1663901549</v>
      </c>
      <c r="AR57" s="17">
        <v>1123084414</v>
      </c>
      <c r="AS57" s="17">
        <v>249177</v>
      </c>
      <c r="AT57" s="17">
        <v>21135325</v>
      </c>
      <c r="AU57" s="63">
        <v>4159232132</v>
      </c>
      <c r="AV57" s="17">
        <v>183913875</v>
      </c>
      <c r="AW57" s="19">
        <v>4343146007</v>
      </c>
    </row>
    <row r="58" spans="1:49" s="10" customFormat="1" ht="12.75" x14ac:dyDescent="0.2">
      <c r="A58" s="43" t="s">
        <v>78</v>
      </c>
      <c r="B58" s="50">
        <v>119040844</v>
      </c>
      <c r="C58" s="50">
        <v>391045750</v>
      </c>
      <c r="D58" s="50">
        <v>0</v>
      </c>
      <c r="E58" s="50">
        <v>0</v>
      </c>
      <c r="F58" s="50">
        <v>1942747</v>
      </c>
      <c r="G58" s="63">
        <v>512029341</v>
      </c>
      <c r="H58" s="50">
        <v>0</v>
      </c>
      <c r="I58" s="51">
        <v>512029341</v>
      </c>
      <c r="K58" s="43" t="s">
        <v>78</v>
      </c>
      <c r="L58" s="50">
        <v>135303119</v>
      </c>
      <c r="M58" s="50">
        <v>389072544</v>
      </c>
      <c r="N58" s="50">
        <v>0</v>
      </c>
      <c r="O58" s="50">
        <v>0</v>
      </c>
      <c r="P58" s="50">
        <v>1466456</v>
      </c>
      <c r="Q58" s="63">
        <v>525842119</v>
      </c>
      <c r="R58" s="50">
        <v>0</v>
      </c>
      <c r="S58" s="51">
        <v>525842119</v>
      </c>
      <c r="U58" s="43" t="s">
        <v>78</v>
      </c>
      <c r="V58" s="50">
        <v>115879526</v>
      </c>
      <c r="W58" s="50">
        <v>334194511</v>
      </c>
      <c r="X58" s="50">
        <v>112998829</v>
      </c>
      <c r="Y58" s="50">
        <v>0</v>
      </c>
      <c r="Z58" s="50">
        <v>1320319</v>
      </c>
      <c r="AA58" s="59">
        <v>564393185</v>
      </c>
      <c r="AB58" s="50">
        <v>0</v>
      </c>
      <c r="AC58" s="51">
        <v>564393185</v>
      </c>
      <c r="AE58" s="43" t="s">
        <v>78</v>
      </c>
      <c r="AF58" s="50">
        <v>109492501</v>
      </c>
      <c r="AG58" s="50">
        <v>314880230</v>
      </c>
      <c r="AH58" s="50">
        <v>162393215</v>
      </c>
      <c r="AI58" s="50">
        <v>0</v>
      </c>
      <c r="AJ58" s="50">
        <v>1181580</v>
      </c>
      <c r="AK58" s="59">
        <v>587947526</v>
      </c>
      <c r="AL58" s="50">
        <v>0</v>
      </c>
      <c r="AM58" s="51">
        <v>587947526</v>
      </c>
      <c r="AO58" s="43" t="s">
        <v>78</v>
      </c>
      <c r="AP58" s="17">
        <v>139457384</v>
      </c>
      <c r="AQ58" s="17">
        <v>312257473</v>
      </c>
      <c r="AR58" s="17">
        <v>186714745</v>
      </c>
      <c r="AS58" s="17">
        <v>0</v>
      </c>
      <c r="AT58" s="17">
        <v>4023307</v>
      </c>
      <c r="AU58" s="63">
        <v>642452909</v>
      </c>
      <c r="AV58" s="17">
        <v>0</v>
      </c>
      <c r="AW58" s="19">
        <v>642452909</v>
      </c>
    </row>
    <row r="59" spans="1:49" s="10" customFormat="1" ht="12.75" x14ac:dyDescent="0.2">
      <c r="A59" s="43" t="s">
        <v>79</v>
      </c>
      <c r="B59" s="50">
        <v>158884868</v>
      </c>
      <c r="C59" s="50">
        <v>100590117</v>
      </c>
      <c r="D59" s="50">
        <v>257707224</v>
      </c>
      <c r="E59" s="50">
        <v>97575965</v>
      </c>
      <c r="F59" s="50">
        <v>4356026</v>
      </c>
      <c r="G59" s="63">
        <v>619114200</v>
      </c>
      <c r="H59" s="50">
        <v>1198867813</v>
      </c>
      <c r="I59" s="51">
        <v>1817982013</v>
      </c>
      <c r="K59" s="43" t="s">
        <v>79</v>
      </c>
      <c r="L59" s="50">
        <v>107979897</v>
      </c>
      <c r="M59" s="50">
        <v>92042057</v>
      </c>
      <c r="N59" s="50">
        <v>29977815</v>
      </c>
      <c r="O59" s="50">
        <v>44131941</v>
      </c>
      <c r="P59" s="50">
        <v>541105</v>
      </c>
      <c r="Q59" s="63">
        <v>274672815</v>
      </c>
      <c r="R59" s="50">
        <v>1228285309</v>
      </c>
      <c r="S59" s="51">
        <v>1502958124</v>
      </c>
      <c r="U59" s="43" t="s">
        <v>79</v>
      </c>
      <c r="V59" s="50">
        <v>121342923</v>
      </c>
      <c r="W59" s="50">
        <v>161966711</v>
      </c>
      <c r="X59" s="50">
        <v>19911453</v>
      </c>
      <c r="Y59" s="50">
        <v>34743531</v>
      </c>
      <c r="Z59" s="50">
        <v>7364136</v>
      </c>
      <c r="AA59" s="59">
        <v>345328754</v>
      </c>
      <c r="AB59" s="50">
        <v>1489160741</v>
      </c>
      <c r="AC59" s="51">
        <v>1834489495</v>
      </c>
      <c r="AE59" s="43" t="s">
        <v>79</v>
      </c>
      <c r="AF59" s="50">
        <v>144791993</v>
      </c>
      <c r="AG59" s="50">
        <v>191082660</v>
      </c>
      <c r="AH59" s="50">
        <v>269437655</v>
      </c>
      <c r="AI59" s="50">
        <v>24543797</v>
      </c>
      <c r="AJ59" s="50">
        <v>4783715</v>
      </c>
      <c r="AK59" s="59">
        <v>634639820</v>
      </c>
      <c r="AL59" s="50">
        <v>1541853071</v>
      </c>
      <c r="AM59" s="51">
        <v>2176492891</v>
      </c>
      <c r="AO59" s="43" t="s">
        <v>79</v>
      </c>
      <c r="AP59" s="17">
        <v>118254671</v>
      </c>
      <c r="AQ59" s="17">
        <v>55650587</v>
      </c>
      <c r="AR59" s="17">
        <v>508436325</v>
      </c>
      <c r="AS59" s="17">
        <v>20150067</v>
      </c>
      <c r="AT59" s="17">
        <v>0</v>
      </c>
      <c r="AU59" s="63">
        <v>702491650</v>
      </c>
      <c r="AV59" s="17">
        <v>1434679564</v>
      </c>
      <c r="AW59" s="19">
        <v>2137171214</v>
      </c>
    </row>
    <row r="60" spans="1:49" s="10" customFormat="1" ht="12.75" x14ac:dyDescent="0.2">
      <c r="A60" s="43" t="s">
        <v>80</v>
      </c>
      <c r="B60" s="50">
        <v>22098887</v>
      </c>
      <c r="C60" s="50">
        <v>6619712</v>
      </c>
      <c r="D60" s="50">
        <v>0</v>
      </c>
      <c r="E60" s="50">
        <v>0</v>
      </c>
      <c r="F60" s="50">
        <v>289918</v>
      </c>
      <c r="G60" s="63">
        <v>29008517</v>
      </c>
      <c r="H60" s="50">
        <v>5227089</v>
      </c>
      <c r="I60" s="51">
        <v>34235606</v>
      </c>
      <c r="K60" s="43" t="s">
        <v>80</v>
      </c>
      <c r="L60" s="50">
        <v>20731868</v>
      </c>
      <c r="M60" s="50">
        <v>0</v>
      </c>
      <c r="N60" s="50">
        <v>0</v>
      </c>
      <c r="O60" s="50">
        <v>0</v>
      </c>
      <c r="P60" s="50">
        <v>374351</v>
      </c>
      <c r="Q60" s="63">
        <v>21106219</v>
      </c>
      <c r="R60" s="50">
        <v>6720698</v>
      </c>
      <c r="S60" s="51">
        <v>27826917</v>
      </c>
      <c r="U60" s="43" t="s">
        <v>80</v>
      </c>
      <c r="V60" s="50">
        <v>6111929</v>
      </c>
      <c r="W60" s="50">
        <v>2142595</v>
      </c>
      <c r="X60" s="50">
        <v>0</v>
      </c>
      <c r="Y60" s="50">
        <v>0</v>
      </c>
      <c r="Z60" s="50">
        <v>190340</v>
      </c>
      <c r="AA60" s="59">
        <v>8444864</v>
      </c>
      <c r="AB60" s="50">
        <v>0</v>
      </c>
      <c r="AC60" s="51">
        <v>8444864</v>
      </c>
      <c r="AE60" s="43" t="s">
        <v>80</v>
      </c>
      <c r="AF60" s="50">
        <v>8478445</v>
      </c>
      <c r="AG60" s="50">
        <v>0</v>
      </c>
      <c r="AH60" s="50">
        <v>0</v>
      </c>
      <c r="AI60" s="50">
        <v>0</v>
      </c>
      <c r="AJ60" s="50">
        <v>0</v>
      </c>
      <c r="AK60" s="59">
        <v>8478445</v>
      </c>
      <c r="AL60" s="50">
        <v>0</v>
      </c>
      <c r="AM60" s="51">
        <v>8478445</v>
      </c>
      <c r="AO60" s="43" t="s">
        <v>80</v>
      </c>
      <c r="AP60" s="17">
        <v>10239790</v>
      </c>
      <c r="AQ60" s="17">
        <v>0</v>
      </c>
      <c r="AR60" s="17">
        <v>0</v>
      </c>
      <c r="AS60" s="17">
        <v>0</v>
      </c>
      <c r="AT60" s="17">
        <v>0</v>
      </c>
      <c r="AU60" s="63">
        <v>10239790</v>
      </c>
      <c r="AV60" s="17">
        <v>0</v>
      </c>
      <c r="AW60" s="19">
        <v>10239790</v>
      </c>
    </row>
    <row r="61" spans="1:49" s="10" customFormat="1" ht="12.75" x14ac:dyDescent="0.2">
      <c r="A61" s="43" t="s">
        <v>81</v>
      </c>
      <c r="B61" s="50">
        <v>247673337</v>
      </c>
      <c r="C61" s="50">
        <v>189780290</v>
      </c>
      <c r="D61" s="50">
        <v>94789302</v>
      </c>
      <c r="E61" s="50">
        <v>0</v>
      </c>
      <c r="F61" s="50">
        <v>6890199</v>
      </c>
      <c r="G61" s="63">
        <v>539133128</v>
      </c>
      <c r="H61" s="50">
        <v>102504491</v>
      </c>
      <c r="I61" s="51">
        <v>641637619</v>
      </c>
      <c r="K61" s="43" t="s">
        <v>81</v>
      </c>
      <c r="L61" s="50">
        <v>199624987</v>
      </c>
      <c r="M61" s="50">
        <v>327113297</v>
      </c>
      <c r="N61" s="50">
        <v>46392677</v>
      </c>
      <c r="O61" s="50">
        <v>0</v>
      </c>
      <c r="P61" s="50">
        <v>16454426</v>
      </c>
      <c r="Q61" s="63">
        <v>589585387</v>
      </c>
      <c r="R61" s="50">
        <v>12301819</v>
      </c>
      <c r="S61" s="51">
        <v>601887206</v>
      </c>
      <c r="U61" s="43" t="s">
        <v>81</v>
      </c>
      <c r="V61" s="50">
        <v>205613799</v>
      </c>
      <c r="W61" s="50">
        <v>105308123</v>
      </c>
      <c r="X61" s="50">
        <v>258743446</v>
      </c>
      <c r="Y61" s="50">
        <v>0</v>
      </c>
      <c r="Z61" s="50">
        <v>9691197</v>
      </c>
      <c r="AA61" s="59">
        <v>579356565</v>
      </c>
      <c r="AB61" s="50">
        <v>111266</v>
      </c>
      <c r="AC61" s="51">
        <v>579467831</v>
      </c>
      <c r="AE61" s="43" t="s">
        <v>81</v>
      </c>
      <c r="AF61" s="50">
        <v>211626080</v>
      </c>
      <c r="AG61" s="50">
        <v>121537818</v>
      </c>
      <c r="AH61" s="50">
        <v>0</v>
      </c>
      <c r="AI61" s="50">
        <v>0</v>
      </c>
      <c r="AJ61" s="50">
        <v>11929254</v>
      </c>
      <c r="AK61" s="59">
        <v>345093152</v>
      </c>
      <c r="AL61" s="50">
        <v>58949259</v>
      </c>
      <c r="AM61" s="51">
        <v>404042411</v>
      </c>
      <c r="AO61" s="43" t="s">
        <v>81</v>
      </c>
      <c r="AP61" s="17">
        <v>204234023</v>
      </c>
      <c r="AQ61" s="17">
        <v>149553761</v>
      </c>
      <c r="AR61" s="17">
        <v>43215584</v>
      </c>
      <c r="AS61" s="17">
        <v>0</v>
      </c>
      <c r="AT61" s="17">
        <v>10482662</v>
      </c>
      <c r="AU61" s="63">
        <v>407486030</v>
      </c>
      <c r="AV61" s="17">
        <v>0</v>
      </c>
      <c r="AW61" s="19">
        <v>407486030</v>
      </c>
    </row>
    <row r="62" spans="1:49" s="10" customFormat="1" ht="12.75" x14ac:dyDescent="0.2">
      <c r="A62" s="43" t="s">
        <v>82</v>
      </c>
      <c r="B62" s="50">
        <v>1802983926</v>
      </c>
      <c r="C62" s="50">
        <v>945631691</v>
      </c>
      <c r="D62" s="50">
        <v>295039027</v>
      </c>
      <c r="E62" s="50">
        <v>290549</v>
      </c>
      <c r="F62" s="50">
        <v>47419998</v>
      </c>
      <c r="G62" s="63">
        <v>3091365191</v>
      </c>
      <c r="H62" s="50">
        <v>2843886300</v>
      </c>
      <c r="I62" s="51">
        <v>5935251491</v>
      </c>
      <c r="K62" s="43" t="s">
        <v>82</v>
      </c>
      <c r="L62" s="50">
        <v>2061254803</v>
      </c>
      <c r="M62" s="50">
        <v>717721329</v>
      </c>
      <c r="N62" s="50">
        <v>493230981</v>
      </c>
      <c r="O62" s="50">
        <v>517308</v>
      </c>
      <c r="P62" s="50">
        <v>41458254</v>
      </c>
      <c r="Q62" s="63">
        <v>3314182675</v>
      </c>
      <c r="R62" s="50">
        <v>3030247839</v>
      </c>
      <c r="S62" s="51">
        <v>6344430514</v>
      </c>
      <c r="U62" s="43" t="s">
        <v>82</v>
      </c>
      <c r="V62" s="50">
        <v>2213959771</v>
      </c>
      <c r="W62" s="50">
        <v>662239646</v>
      </c>
      <c r="X62" s="50">
        <v>107739003</v>
      </c>
      <c r="Y62" s="50">
        <v>618177</v>
      </c>
      <c r="Z62" s="50">
        <v>33496948</v>
      </c>
      <c r="AA62" s="59">
        <v>3018053545</v>
      </c>
      <c r="AB62" s="50">
        <v>2818725452</v>
      </c>
      <c r="AC62" s="51">
        <v>5836778997</v>
      </c>
      <c r="AE62" s="43" t="s">
        <v>82</v>
      </c>
      <c r="AF62" s="50">
        <v>2585191071</v>
      </c>
      <c r="AG62" s="50">
        <v>580869361</v>
      </c>
      <c r="AH62" s="50">
        <v>275037861</v>
      </c>
      <c r="AI62" s="50">
        <v>412261</v>
      </c>
      <c r="AJ62" s="50">
        <v>41183277</v>
      </c>
      <c r="AK62" s="59">
        <v>3482693831</v>
      </c>
      <c r="AL62" s="50">
        <v>2593671767</v>
      </c>
      <c r="AM62" s="51">
        <v>6076365598</v>
      </c>
      <c r="AO62" s="43" t="s">
        <v>82</v>
      </c>
      <c r="AP62" s="17">
        <v>2776429164</v>
      </c>
      <c r="AQ62" s="17">
        <v>642994983</v>
      </c>
      <c r="AR62" s="17">
        <v>365655701</v>
      </c>
      <c r="AS62" s="17">
        <v>333990</v>
      </c>
      <c r="AT62" s="17">
        <v>45620700</v>
      </c>
      <c r="AU62" s="63">
        <v>3831034538</v>
      </c>
      <c r="AV62" s="17">
        <v>2873039718</v>
      </c>
      <c r="AW62" s="19">
        <v>6704074256</v>
      </c>
    </row>
    <row r="63" spans="1:49" s="10" customFormat="1" ht="12.75" x14ac:dyDescent="0.2">
      <c r="A63" s="43" t="s">
        <v>83</v>
      </c>
      <c r="B63" s="50">
        <v>1255429675</v>
      </c>
      <c r="C63" s="50">
        <v>786540373</v>
      </c>
      <c r="D63" s="50">
        <v>150589313</v>
      </c>
      <c r="E63" s="50">
        <v>1932975</v>
      </c>
      <c r="F63" s="50">
        <v>21565488</v>
      </c>
      <c r="G63" s="63">
        <v>2216057824</v>
      </c>
      <c r="H63" s="50">
        <v>0</v>
      </c>
      <c r="I63" s="51">
        <v>2216057824</v>
      </c>
      <c r="K63" s="43" t="s">
        <v>83</v>
      </c>
      <c r="L63" s="50">
        <v>1230679209</v>
      </c>
      <c r="M63" s="50">
        <v>800623954</v>
      </c>
      <c r="N63" s="50">
        <v>111792553</v>
      </c>
      <c r="O63" s="50">
        <v>1117862</v>
      </c>
      <c r="P63" s="50">
        <v>21686041</v>
      </c>
      <c r="Q63" s="63">
        <v>2165899619</v>
      </c>
      <c r="R63" s="50">
        <v>0</v>
      </c>
      <c r="S63" s="51">
        <v>2165899619</v>
      </c>
      <c r="U63" s="43" t="s">
        <v>83</v>
      </c>
      <c r="V63" s="50">
        <v>1274381183</v>
      </c>
      <c r="W63" s="50">
        <v>804039946</v>
      </c>
      <c r="X63" s="50">
        <v>92357510</v>
      </c>
      <c r="Y63" s="50">
        <v>900036</v>
      </c>
      <c r="Z63" s="50">
        <v>22286008</v>
      </c>
      <c r="AA63" s="59">
        <v>2193964683</v>
      </c>
      <c r="AB63" s="50">
        <v>0</v>
      </c>
      <c r="AC63" s="51">
        <v>2193964683</v>
      </c>
      <c r="AE63" s="43" t="s">
        <v>83</v>
      </c>
      <c r="AF63" s="50">
        <v>1327283951</v>
      </c>
      <c r="AG63" s="50">
        <v>911850085</v>
      </c>
      <c r="AH63" s="50">
        <v>37530681</v>
      </c>
      <c r="AI63" s="50">
        <v>1993900</v>
      </c>
      <c r="AJ63" s="50">
        <v>15865961</v>
      </c>
      <c r="AK63" s="59">
        <v>2294524578</v>
      </c>
      <c r="AL63" s="50">
        <v>0</v>
      </c>
      <c r="AM63" s="51">
        <v>2294524578</v>
      </c>
      <c r="AO63" s="43" t="s">
        <v>83</v>
      </c>
      <c r="AP63" s="17">
        <v>1274664502</v>
      </c>
      <c r="AQ63" s="17">
        <v>972783847</v>
      </c>
      <c r="AR63" s="17">
        <v>68370259</v>
      </c>
      <c r="AS63" s="17">
        <v>2355980</v>
      </c>
      <c r="AT63" s="17">
        <v>11469072</v>
      </c>
      <c r="AU63" s="63">
        <v>2329643660</v>
      </c>
      <c r="AV63" s="17">
        <v>0</v>
      </c>
      <c r="AW63" s="19">
        <v>2329643660</v>
      </c>
    </row>
    <row r="64" spans="1:49" s="10" customFormat="1" ht="12.75" x14ac:dyDescent="0.2">
      <c r="A64" s="43" t="s">
        <v>84</v>
      </c>
      <c r="B64" s="50">
        <v>1266144816</v>
      </c>
      <c r="C64" s="50">
        <v>935841680</v>
      </c>
      <c r="D64" s="50">
        <v>890885520</v>
      </c>
      <c r="E64" s="50">
        <v>804892</v>
      </c>
      <c r="F64" s="50">
        <v>23511470</v>
      </c>
      <c r="G64" s="63">
        <v>3117188378</v>
      </c>
      <c r="H64" s="50">
        <v>411004637</v>
      </c>
      <c r="I64" s="51">
        <v>3528193015</v>
      </c>
      <c r="K64" s="43" t="s">
        <v>84</v>
      </c>
      <c r="L64" s="50">
        <v>1172152901</v>
      </c>
      <c r="M64" s="50">
        <v>816258527</v>
      </c>
      <c r="N64" s="50">
        <v>732633562</v>
      </c>
      <c r="O64" s="50">
        <v>910684</v>
      </c>
      <c r="P64" s="50">
        <v>19841108</v>
      </c>
      <c r="Q64" s="63">
        <v>2741796782</v>
      </c>
      <c r="R64" s="50">
        <v>145506962</v>
      </c>
      <c r="S64" s="51">
        <v>2887303744</v>
      </c>
      <c r="U64" s="43" t="s">
        <v>84</v>
      </c>
      <c r="V64" s="50">
        <v>1390002971</v>
      </c>
      <c r="W64" s="50">
        <v>751304533</v>
      </c>
      <c r="X64" s="50">
        <v>470952147</v>
      </c>
      <c r="Y64" s="50">
        <v>1203845</v>
      </c>
      <c r="Z64" s="50">
        <v>20557052</v>
      </c>
      <c r="AA64" s="59">
        <v>2634020548</v>
      </c>
      <c r="AB64" s="50">
        <v>49171945</v>
      </c>
      <c r="AC64" s="51">
        <v>2683192493</v>
      </c>
      <c r="AE64" s="43" t="s">
        <v>84</v>
      </c>
      <c r="AF64" s="50">
        <v>1896271295</v>
      </c>
      <c r="AG64" s="50">
        <v>771537287</v>
      </c>
      <c r="AH64" s="50">
        <v>390650746</v>
      </c>
      <c r="AI64" s="50">
        <v>2331871</v>
      </c>
      <c r="AJ64" s="50">
        <v>14283130</v>
      </c>
      <c r="AK64" s="59">
        <v>3075074329</v>
      </c>
      <c r="AL64" s="50">
        <v>159827428</v>
      </c>
      <c r="AM64" s="51">
        <v>3234901757</v>
      </c>
      <c r="AO64" s="43" t="s">
        <v>84</v>
      </c>
      <c r="AP64" s="17">
        <v>1270841595</v>
      </c>
      <c r="AQ64" s="17">
        <v>681478275</v>
      </c>
      <c r="AR64" s="17">
        <v>1378261415</v>
      </c>
      <c r="AS64" s="17">
        <v>2302101</v>
      </c>
      <c r="AT64" s="17">
        <v>16234633</v>
      </c>
      <c r="AU64" s="63">
        <v>3349118019</v>
      </c>
      <c r="AV64" s="17">
        <v>44768347</v>
      </c>
      <c r="AW64" s="19">
        <v>3393886366</v>
      </c>
    </row>
    <row r="65" spans="1:49" s="10" customFormat="1" ht="12.75" x14ac:dyDescent="0.2">
      <c r="A65" s="43" t="s">
        <v>85</v>
      </c>
      <c r="B65" s="50">
        <v>4067421461</v>
      </c>
      <c r="C65" s="50">
        <v>4437783684</v>
      </c>
      <c r="D65" s="50">
        <v>1910764551</v>
      </c>
      <c r="E65" s="50">
        <v>276737</v>
      </c>
      <c r="F65" s="50">
        <v>75791007</v>
      </c>
      <c r="G65" s="63">
        <v>10492037440</v>
      </c>
      <c r="H65" s="50">
        <v>3032130995</v>
      </c>
      <c r="I65" s="51">
        <v>13524168435</v>
      </c>
      <c r="K65" s="43" t="s">
        <v>85</v>
      </c>
      <c r="L65" s="50">
        <v>3597316362</v>
      </c>
      <c r="M65" s="50">
        <v>3698024152</v>
      </c>
      <c r="N65" s="50">
        <v>1733216366</v>
      </c>
      <c r="O65" s="50">
        <v>497823</v>
      </c>
      <c r="P65" s="50">
        <v>36417755</v>
      </c>
      <c r="Q65" s="63">
        <v>9065472458</v>
      </c>
      <c r="R65" s="50">
        <v>2596394619</v>
      </c>
      <c r="S65" s="51">
        <v>11661867077</v>
      </c>
      <c r="U65" s="43" t="s">
        <v>85</v>
      </c>
      <c r="V65" s="50">
        <v>2794576901</v>
      </c>
      <c r="W65" s="50">
        <v>3277553753</v>
      </c>
      <c r="X65" s="50">
        <v>1279213742</v>
      </c>
      <c r="Y65" s="50">
        <v>1099822</v>
      </c>
      <c r="Z65" s="50">
        <v>30170915</v>
      </c>
      <c r="AA65" s="59">
        <v>7382615133</v>
      </c>
      <c r="AB65" s="50">
        <v>1488411180</v>
      </c>
      <c r="AC65" s="51">
        <v>8871026313</v>
      </c>
      <c r="AE65" s="43" t="s">
        <v>85</v>
      </c>
      <c r="AF65" s="50">
        <v>2945771896</v>
      </c>
      <c r="AG65" s="50">
        <v>3146405314</v>
      </c>
      <c r="AH65" s="50">
        <v>1042856634</v>
      </c>
      <c r="AI65" s="50">
        <v>1310114</v>
      </c>
      <c r="AJ65" s="50">
        <v>32943394</v>
      </c>
      <c r="AK65" s="59">
        <v>7169287352</v>
      </c>
      <c r="AL65" s="50">
        <v>1513731770</v>
      </c>
      <c r="AM65" s="51">
        <v>8683019122</v>
      </c>
      <c r="AO65" s="43" t="s">
        <v>85</v>
      </c>
      <c r="AP65" s="17">
        <v>2585629986</v>
      </c>
      <c r="AQ65" s="17">
        <v>2909400644</v>
      </c>
      <c r="AR65" s="17">
        <v>1012080153</v>
      </c>
      <c r="AS65" s="17">
        <v>2156977</v>
      </c>
      <c r="AT65" s="17">
        <v>30574005</v>
      </c>
      <c r="AU65" s="63">
        <v>6539841765</v>
      </c>
      <c r="AV65" s="17">
        <v>1424312492</v>
      </c>
      <c r="AW65" s="19">
        <v>7964154257</v>
      </c>
    </row>
    <row r="66" spans="1:49" s="10" customFormat="1" ht="12.75" x14ac:dyDescent="0.2">
      <c r="A66" s="43" t="s">
        <v>86</v>
      </c>
      <c r="B66" s="50">
        <v>127620892</v>
      </c>
      <c r="C66" s="50">
        <v>228603884</v>
      </c>
      <c r="D66" s="50">
        <v>471672814</v>
      </c>
      <c r="E66" s="50">
        <v>0</v>
      </c>
      <c r="F66" s="50">
        <v>460317</v>
      </c>
      <c r="G66" s="63">
        <v>828357907</v>
      </c>
      <c r="H66" s="50">
        <v>743059493</v>
      </c>
      <c r="I66" s="51">
        <v>1571417400</v>
      </c>
      <c r="K66" s="43" t="s">
        <v>86</v>
      </c>
      <c r="L66" s="50">
        <v>84919274</v>
      </c>
      <c r="M66" s="50">
        <v>219529045</v>
      </c>
      <c r="N66" s="50">
        <v>609977856</v>
      </c>
      <c r="O66" s="50">
        <v>1014540</v>
      </c>
      <c r="P66" s="50">
        <v>309730</v>
      </c>
      <c r="Q66" s="63">
        <v>915750445</v>
      </c>
      <c r="R66" s="50">
        <v>614127177</v>
      </c>
      <c r="S66" s="51">
        <v>1529877622</v>
      </c>
      <c r="U66" s="43" t="s">
        <v>86</v>
      </c>
      <c r="V66" s="50">
        <v>96515956</v>
      </c>
      <c r="W66" s="50">
        <v>155452317</v>
      </c>
      <c r="X66" s="50">
        <v>572233865</v>
      </c>
      <c r="Y66" s="50">
        <v>0</v>
      </c>
      <c r="Z66" s="50">
        <v>1332168</v>
      </c>
      <c r="AA66" s="59">
        <v>825534306</v>
      </c>
      <c r="AB66" s="50">
        <v>423645141</v>
      </c>
      <c r="AC66" s="51">
        <v>1249179447</v>
      </c>
      <c r="AE66" s="43" t="s">
        <v>86</v>
      </c>
      <c r="AF66" s="50">
        <v>100044073</v>
      </c>
      <c r="AG66" s="50">
        <v>213051481</v>
      </c>
      <c r="AH66" s="50">
        <v>362970029</v>
      </c>
      <c r="AI66" s="50">
        <v>0</v>
      </c>
      <c r="AJ66" s="50">
        <v>837176</v>
      </c>
      <c r="AK66" s="59">
        <v>676902759</v>
      </c>
      <c r="AL66" s="50">
        <v>387200352</v>
      </c>
      <c r="AM66" s="51">
        <v>1064103111</v>
      </c>
      <c r="AO66" s="43" t="s">
        <v>86</v>
      </c>
      <c r="AP66" s="17">
        <v>99110810</v>
      </c>
      <c r="AQ66" s="17">
        <v>313837771</v>
      </c>
      <c r="AR66" s="17">
        <v>398523945</v>
      </c>
      <c r="AS66" s="17">
        <v>0</v>
      </c>
      <c r="AT66" s="17">
        <v>937921</v>
      </c>
      <c r="AU66" s="63">
        <v>812410447</v>
      </c>
      <c r="AV66" s="17">
        <v>239568450</v>
      </c>
      <c r="AW66" s="19">
        <v>1051978897</v>
      </c>
    </row>
    <row r="67" spans="1:49" s="10" customFormat="1" ht="12.75" x14ac:dyDescent="0.2">
      <c r="A67" s="43" t="s">
        <v>87</v>
      </c>
      <c r="B67" s="50">
        <v>1910024122</v>
      </c>
      <c r="C67" s="50">
        <v>1432417916</v>
      </c>
      <c r="D67" s="50">
        <v>1785734988</v>
      </c>
      <c r="E67" s="50">
        <v>545166</v>
      </c>
      <c r="F67" s="50">
        <v>53377501</v>
      </c>
      <c r="G67" s="63">
        <v>5182099693</v>
      </c>
      <c r="H67" s="50">
        <v>317036321</v>
      </c>
      <c r="I67" s="51">
        <v>5499136014</v>
      </c>
      <c r="K67" s="43" t="s">
        <v>87</v>
      </c>
      <c r="L67" s="50">
        <v>1422208916</v>
      </c>
      <c r="M67" s="50">
        <v>1217327612</v>
      </c>
      <c r="N67" s="50">
        <v>1304597942</v>
      </c>
      <c r="O67" s="50">
        <v>421962</v>
      </c>
      <c r="P67" s="50">
        <v>72985903</v>
      </c>
      <c r="Q67" s="63">
        <v>4017542335</v>
      </c>
      <c r="R67" s="50">
        <v>234127091</v>
      </c>
      <c r="S67" s="51">
        <v>4251669426</v>
      </c>
      <c r="U67" s="43" t="s">
        <v>87</v>
      </c>
      <c r="V67" s="50">
        <v>1486784018</v>
      </c>
      <c r="W67" s="50">
        <v>1163212306</v>
      </c>
      <c r="X67" s="50">
        <v>1191934967</v>
      </c>
      <c r="Y67" s="50">
        <v>744512</v>
      </c>
      <c r="Z67" s="50">
        <v>14176353</v>
      </c>
      <c r="AA67" s="59">
        <v>3856852156</v>
      </c>
      <c r="AB67" s="50">
        <v>357801463</v>
      </c>
      <c r="AC67" s="51">
        <v>4214653619</v>
      </c>
      <c r="AE67" s="43" t="s">
        <v>87</v>
      </c>
      <c r="AF67" s="50">
        <v>1466595355</v>
      </c>
      <c r="AG67" s="50">
        <v>1359712373</v>
      </c>
      <c r="AH67" s="50">
        <v>1312082183</v>
      </c>
      <c r="AI67" s="50">
        <v>23592320</v>
      </c>
      <c r="AJ67" s="50">
        <v>12665998</v>
      </c>
      <c r="AK67" s="59">
        <v>4174648229</v>
      </c>
      <c r="AL67" s="50">
        <v>345492836</v>
      </c>
      <c r="AM67" s="51">
        <v>4520141065</v>
      </c>
      <c r="AO67" s="43" t="s">
        <v>87</v>
      </c>
      <c r="AP67" s="17">
        <v>1463268727</v>
      </c>
      <c r="AQ67" s="17">
        <v>1313216600</v>
      </c>
      <c r="AR67" s="17">
        <v>925926770</v>
      </c>
      <c r="AS67" s="17">
        <v>33479189</v>
      </c>
      <c r="AT67" s="17">
        <v>12525578</v>
      </c>
      <c r="AU67" s="63">
        <v>3748416864</v>
      </c>
      <c r="AV67" s="17">
        <v>297290698</v>
      </c>
      <c r="AW67" s="19">
        <v>4045707562</v>
      </c>
    </row>
    <row r="68" spans="1:49" s="10" customFormat="1" ht="12.75" x14ac:dyDescent="0.2">
      <c r="A68" s="43" t="s">
        <v>88</v>
      </c>
      <c r="B68" s="50">
        <v>507842698</v>
      </c>
      <c r="C68" s="50">
        <v>318963556</v>
      </c>
      <c r="D68" s="50">
        <v>0</v>
      </c>
      <c r="E68" s="50">
        <v>3543747</v>
      </c>
      <c r="F68" s="50">
        <v>32210519</v>
      </c>
      <c r="G68" s="63">
        <v>862560520</v>
      </c>
      <c r="H68" s="50">
        <v>0</v>
      </c>
      <c r="I68" s="51">
        <v>862560520</v>
      </c>
      <c r="K68" s="43" t="s">
        <v>88</v>
      </c>
      <c r="L68" s="50">
        <v>480405657</v>
      </c>
      <c r="M68" s="50">
        <v>220254321</v>
      </c>
      <c r="N68" s="50">
        <v>20839045</v>
      </c>
      <c r="O68" s="50">
        <v>3569375</v>
      </c>
      <c r="P68" s="50">
        <v>34495161</v>
      </c>
      <c r="Q68" s="63">
        <v>759563559</v>
      </c>
      <c r="R68" s="50">
        <v>0</v>
      </c>
      <c r="S68" s="51">
        <v>759563559</v>
      </c>
      <c r="U68" s="43" t="s">
        <v>88</v>
      </c>
      <c r="V68" s="50">
        <v>438103514</v>
      </c>
      <c r="W68" s="50">
        <v>248018720</v>
      </c>
      <c r="X68" s="50">
        <v>20992183</v>
      </c>
      <c r="Y68" s="50">
        <v>4158794</v>
      </c>
      <c r="Z68" s="50">
        <v>17753851</v>
      </c>
      <c r="AA68" s="59">
        <v>729027062</v>
      </c>
      <c r="AB68" s="50">
        <v>0</v>
      </c>
      <c r="AC68" s="51">
        <v>729027062</v>
      </c>
      <c r="AE68" s="43" t="s">
        <v>88</v>
      </c>
      <c r="AF68" s="50">
        <v>504439745</v>
      </c>
      <c r="AG68" s="50">
        <v>244621174</v>
      </c>
      <c r="AH68" s="50">
        <v>0</v>
      </c>
      <c r="AI68" s="50">
        <v>5974975</v>
      </c>
      <c r="AJ68" s="50">
        <v>16959530</v>
      </c>
      <c r="AK68" s="59">
        <v>771995424</v>
      </c>
      <c r="AL68" s="50">
        <v>0</v>
      </c>
      <c r="AM68" s="51">
        <v>771995424</v>
      </c>
      <c r="AO68" s="43" t="s">
        <v>88</v>
      </c>
      <c r="AP68" s="17">
        <v>390846107</v>
      </c>
      <c r="AQ68" s="17">
        <v>282902565</v>
      </c>
      <c r="AR68" s="17">
        <v>0</v>
      </c>
      <c r="AS68" s="17">
        <v>4459943</v>
      </c>
      <c r="AT68" s="17">
        <v>17678720</v>
      </c>
      <c r="AU68" s="63">
        <v>695887335</v>
      </c>
      <c r="AV68" s="17">
        <v>0</v>
      </c>
      <c r="AW68" s="19">
        <v>695887335</v>
      </c>
    </row>
    <row r="69" spans="1:49" s="10" customFormat="1" ht="12.75" x14ac:dyDescent="0.2">
      <c r="A69" s="43" t="s">
        <v>89</v>
      </c>
      <c r="B69" s="50">
        <v>108395628</v>
      </c>
      <c r="C69" s="50">
        <v>462930252</v>
      </c>
      <c r="D69" s="50">
        <v>28405701</v>
      </c>
      <c r="E69" s="50">
        <v>0</v>
      </c>
      <c r="F69" s="50">
        <v>540528</v>
      </c>
      <c r="G69" s="63">
        <v>600272109</v>
      </c>
      <c r="H69" s="50">
        <v>0</v>
      </c>
      <c r="I69" s="51">
        <v>600272109</v>
      </c>
      <c r="K69" s="43" t="s">
        <v>89</v>
      </c>
      <c r="L69" s="50">
        <v>118477149</v>
      </c>
      <c r="M69" s="50">
        <v>433957786</v>
      </c>
      <c r="N69" s="50">
        <v>23540651</v>
      </c>
      <c r="O69" s="50">
        <v>0</v>
      </c>
      <c r="P69" s="50">
        <v>452330</v>
      </c>
      <c r="Q69" s="63">
        <v>576427916</v>
      </c>
      <c r="R69" s="50">
        <v>0</v>
      </c>
      <c r="S69" s="51">
        <v>576427916</v>
      </c>
      <c r="U69" s="43" t="s">
        <v>89</v>
      </c>
      <c r="V69" s="50">
        <v>105144839</v>
      </c>
      <c r="W69" s="50">
        <v>416637073</v>
      </c>
      <c r="X69" s="50">
        <v>23685671</v>
      </c>
      <c r="Y69" s="50">
        <v>0</v>
      </c>
      <c r="Z69" s="50">
        <v>831331</v>
      </c>
      <c r="AA69" s="59">
        <v>546298914</v>
      </c>
      <c r="AB69" s="50">
        <v>0</v>
      </c>
      <c r="AC69" s="51">
        <v>546298914</v>
      </c>
      <c r="AE69" s="43" t="s">
        <v>89</v>
      </c>
      <c r="AF69" s="50">
        <v>115107148</v>
      </c>
      <c r="AG69" s="50">
        <v>402019392</v>
      </c>
      <c r="AH69" s="50">
        <v>26214379</v>
      </c>
      <c r="AI69" s="50">
        <v>0</v>
      </c>
      <c r="AJ69" s="50">
        <v>6073307</v>
      </c>
      <c r="AK69" s="59">
        <v>549414226</v>
      </c>
      <c r="AL69" s="50">
        <v>0</v>
      </c>
      <c r="AM69" s="51">
        <v>549414226</v>
      </c>
      <c r="AO69" s="43" t="s">
        <v>89</v>
      </c>
      <c r="AP69" s="17">
        <v>117164145</v>
      </c>
      <c r="AQ69" s="17">
        <v>387687727</v>
      </c>
      <c r="AR69" s="17">
        <v>24139308</v>
      </c>
      <c r="AS69" s="17">
        <v>0</v>
      </c>
      <c r="AT69" s="17">
        <v>8792381</v>
      </c>
      <c r="AU69" s="63">
        <v>537783561</v>
      </c>
      <c r="AV69" s="17">
        <v>0</v>
      </c>
      <c r="AW69" s="19">
        <v>537783561</v>
      </c>
    </row>
    <row r="70" spans="1:49" s="10" customFormat="1" ht="12.75" x14ac:dyDescent="0.2">
      <c r="A70" s="43" t="s">
        <v>90</v>
      </c>
      <c r="B70" s="50">
        <v>762589197</v>
      </c>
      <c r="C70" s="50">
        <v>741840650</v>
      </c>
      <c r="D70" s="50">
        <v>270272252</v>
      </c>
      <c r="E70" s="50">
        <v>100678</v>
      </c>
      <c r="F70" s="50">
        <v>52408188</v>
      </c>
      <c r="G70" s="63">
        <v>1827210965</v>
      </c>
      <c r="H70" s="50">
        <v>0</v>
      </c>
      <c r="I70" s="51">
        <v>1827210965</v>
      </c>
      <c r="K70" s="43" t="s">
        <v>90</v>
      </c>
      <c r="L70" s="50">
        <v>677414421</v>
      </c>
      <c r="M70" s="50">
        <v>611740813</v>
      </c>
      <c r="N70" s="50">
        <v>245464989</v>
      </c>
      <c r="O70" s="50">
        <v>35161</v>
      </c>
      <c r="P70" s="50">
        <v>60935046</v>
      </c>
      <c r="Q70" s="63">
        <v>1595590430</v>
      </c>
      <c r="R70" s="50">
        <v>0</v>
      </c>
      <c r="S70" s="51">
        <v>1595590430</v>
      </c>
      <c r="U70" s="43" t="s">
        <v>90</v>
      </c>
      <c r="V70" s="50">
        <v>749432911</v>
      </c>
      <c r="W70" s="50">
        <v>594932959</v>
      </c>
      <c r="X70" s="50">
        <v>131154450</v>
      </c>
      <c r="Y70" s="50">
        <v>114208</v>
      </c>
      <c r="Z70" s="50">
        <v>35883967</v>
      </c>
      <c r="AA70" s="59">
        <v>1511518495</v>
      </c>
      <c r="AB70" s="50">
        <v>0</v>
      </c>
      <c r="AC70" s="51">
        <v>1511518495</v>
      </c>
      <c r="AE70" s="43" t="s">
        <v>90</v>
      </c>
      <c r="AF70" s="50">
        <v>775385557</v>
      </c>
      <c r="AG70" s="50">
        <v>622905038</v>
      </c>
      <c r="AH70" s="50">
        <v>55605496</v>
      </c>
      <c r="AI70" s="50">
        <v>388339</v>
      </c>
      <c r="AJ70" s="50">
        <v>42970691</v>
      </c>
      <c r="AK70" s="59">
        <v>1497255121</v>
      </c>
      <c r="AL70" s="50">
        <v>0</v>
      </c>
      <c r="AM70" s="51">
        <v>1497255121</v>
      </c>
      <c r="AO70" s="43" t="s">
        <v>90</v>
      </c>
      <c r="AP70" s="17">
        <v>777262525</v>
      </c>
      <c r="AQ70" s="17">
        <v>777289246</v>
      </c>
      <c r="AR70" s="17">
        <v>0</v>
      </c>
      <c r="AS70" s="17">
        <v>225088</v>
      </c>
      <c r="AT70" s="17">
        <v>39517742</v>
      </c>
      <c r="AU70" s="63">
        <v>1594294601</v>
      </c>
      <c r="AV70" s="17">
        <v>0</v>
      </c>
      <c r="AW70" s="19">
        <v>1594294601</v>
      </c>
    </row>
    <row r="71" spans="1:49" s="10" customFormat="1" ht="12.75" x14ac:dyDescent="0.2">
      <c r="A71" s="43" t="s">
        <v>91</v>
      </c>
      <c r="B71" s="50">
        <v>21351787</v>
      </c>
      <c r="C71" s="50">
        <v>242274375</v>
      </c>
      <c r="D71" s="50">
        <v>0</v>
      </c>
      <c r="E71" s="50">
        <v>37687</v>
      </c>
      <c r="F71" s="50">
        <v>0</v>
      </c>
      <c r="G71" s="63">
        <v>263663849</v>
      </c>
      <c r="H71" s="50">
        <v>0</v>
      </c>
      <c r="I71" s="51">
        <v>263663849</v>
      </c>
      <c r="K71" s="43" t="s">
        <v>91</v>
      </c>
      <c r="L71" s="50">
        <v>17482065</v>
      </c>
      <c r="M71" s="50">
        <v>196787355</v>
      </c>
      <c r="N71" s="50">
        <v>0</v>
      </c>
      <c r="O71" s="50">
        <v>0</v>
      </c>
      <c r="P71" s="50">
        <v>0</v>
      </c>
      <c r="Q71" s="63">
        <v>214269420</v>
      </c>
      <c r="R71" s="50">
        <v>0</v>
      </c>
      <c r="S71" s="51">
        <v>214269420</v>
      </c>
      <c r="U71" s="43" t="s">
        <v>91</v>
      </c>
      <c r="V71" s="50">
        <v>24618093</v>
      </c>
      <c r="W71" s="50">
        <v>268740003</v>
      </c>
      <c r="X71" s="50">
        <v>0</v>
      </c>
      <c r="Y71" s="50">
        <v>0</v>
      </c>
      <c r="Z71" s="50">
        <v>0</v>
      </c>
      <c r="AA71" s="59">
        <v>293358096</v>
      </c>
      <c r="AB71" s="50">
        <v>0</v>
      </c>
      <c r="AC71" s="51">
        <v>293358096</v>
      </c>
      <c r="AE71" s="43" t="s">
        <v>91</v>
      </c>
      <c r="AF71" s="50">
        <v>27892331</v>
      </c>
      <c r="AG71" s="50">
        <v>299813570</v>
      </c>
      <c r="AH71" s="50">
        <v>0</v>
      </c>
      <c r="AI71" s="50">
        <v>0</v>
      </c>
      <c r="AJ71" s="50">
        <v>0</v>
      </c>
      <c r="AK71" s="59">
        <v>327705901</v>
      </c>
      <c r="AL71" s="50">
        <v>0</v>
      </c>
      <c r="AM71" s="51">
        <v>327705901</v>
      </c>
      <c r="AO71" s="43" t="s">
        <v>91</v>
      </c>
      <c r="AP71" s="17">
        <v>32242968</v>
      </c>
      <c r="AQ71" s="17">
        <v>366022196</v>
      </c>
      <c r="AR71" s="17">
        <v>0</v>
      </c>
      <c r="AS71" s="17">
        <v>0</v>
      </c>
      <c r="AT71" s="17">
        <v>0</v>
      </c>
      <c r="AU71" s="63">
        <v>398265164</v>
      </c>
      <c r="AV71" s="17">
        <v>0</v>
      </c>
      <c r="AW71" s="19">
        <v>398265164</v>
      </c>
    </row>
    <row r="72" spans="1:49" s="10" customFormat="1" ht="12.75" x14ac:dyDescent="0.2">
      <c r="A72" s="43" t="s">
        <v>92</v>
      </c>
      <c r="B72" s="50">
        <v>1127427337</v>
      </c>
      <c r="C72" s="50">
        <v>961697221</v>
      </c>
      <c r="D72" s="50">
        <v>560170085</v>
      </c>
      <c r="E72" s="50">
        <v>6425</v>
      </c>
      <c r="F72" s="50">
        <v>37550570</v>
      </c>
      <c r="G72" s="63">
        <v>2686851638</v>
      </c>
      <c r="H72" s="50">
        <v>617874704</v>
      </c>
      <c r="I72" s="51">
        <v>3304726342</v>
      </c>
      <c r="K72" s="43" t="s">
        <v>92</v>
      </c>
      <c r="L72" s="50">
        <v>1015149687</v>
      </c>
      <c r="M72" s="50">
        <v>996553621</v>
      </c>
      <c r="N72" s="50">
        <v>385141236</v>
      </c>
      <c r="O72" s="50">
        <v>36667</v>
      </c>
      <c r="P72" s="50">
        <v>25917766</v>
      </c>
      <c r="Q72" s="63">
        <v>2422798977</v>
      </c>
      <c r="R72" s="50">
        <v>555925618</v>
      </c>
      <c r="S72" s="51">
        <v>2978724595</v>
      </c>
      <c r="U72" s="43" t="s">
        <v>92</v>
      </c>
      <c r="V72" s="50">
        <v>1197803740</v>
      </c>
      <c r="W72" s="50">
        <v>922833036</v>
      </c>
      <c r="X72" s="50">
        <v>862418138</v>
      </c>
      <c r="Y72" s="50">
        <v>771076</v>
      </c>
      <c r="Z72" s="50">
        <v>35844257</v>
      </c>
      <c r="AA72" s="59">
        <v>3019670247</v>
      </c>
      <c r="AB72" s="50">
        <v>253481304</v>
      </c>
      <c r="AC72" s="51">
        <v>3273151551</v>
      </c>
      <c r="AE72" s="43" t="s">
        <v>92</v>
      </c>
      <c r="AF72" s="50">
        <v>1345542536</v>
      </c>
      <c r="AG72" s="50">
        <v>1125837482</v>
      </c>
      <c r="AH72" s="50">
        <v>831810354</v>
      </c>
      <c r="AI72" s="50">
        <v>81340</v>
      </c>
      <c r="AJ72" s="50">
        <v>42087352</v>
      </c>
      <c r="AK72" s="59">
        <v>3345359064</v>
      </c>
      <c r="AL72" s="50">
        <v>379698946</v>
      </c>
      <c r="AM72" s="51">
        <v>3725058010</v>
      </c>
      <c r="AO72" s="43" t="s">
        <v>92</v>
      </c>
      <c r="AP72" s="17">
        <v>1435887988</v>
      </c>
      <c r="AQ72" s="17">
        <v>1240891121</v>
      </c>
      <c r="AR72" s="17">
        <v>699095114</v>
      </c>
      <c r="AS72" s="17">
        <v>156721</v>
      </c>
      <c r="AT72" s="17">
        <v>33862011</v>
      </c>
      <c r="AU72" s="63">
        <v>3409892955</v>
      </c>
      <c r="AV72" s="17">
        <v>333711682</v>
      </c>
      <c r="AW72" s="19">
        <v>3743604637</v>
      </c>
    </row>
    <row r="73" spans="1:49" s="10" customFormat="1" ht="12.75" x14ac:dyDescent="0.2">
      <c r="A73" s="43" t="s">
        <v>93</v>
      </c>
      <c r="B73" s="50">
        <v>13469608</v>
      </c>
      <c r="C73" s="50">
        <v>722289348</v>
      </c>
      <c r="D73" s="50">
        <v>336325211</v>
      </c>
      <c r="E73" s="50">
        <v>0</v>
      </c>
      <c r="F73" s="50">
        <v>10760193</v>
      </c>
      <c r="G73" s="63">
        <v>1082844360</v>
      </c>
      <c r="H73" s="50">
        <v>315067085</v>
      </c>
      <c r="I73" s="51">
        <v>1397911445</v>
      </c>
      <c r="K73" s="43" t="s">
        <v>93</v>
      </c>
      <c r="L73" s="50">
        <v>20274922</v>
      </c>
      <c r="M73" s="50">
        <v>613697089</v>
      </c>
      <c r="N73" s="50">
        <v>428133139</v>
      </c>
      <c r="O73" s="50">
        <v>0</v>
      </c>
      <c r="P73" s="50">
        <v>3606308</v>
      </c>
      <c r="Q73" s="63">
        <v>1065711458</v>
      </c>
      <c r="R73" s="50">
        <v>334185050</v>
      </c>
      <c r="S73" s="51">
        <v>1399896508</v>
      </c>
      <c r="U73" s="43" t="s">
        <v>93</v>
      </c>
      <c r="V73" s="50">
        <v>25955122</v>
      </c>
      <c r="W73" s="50">
        <v>721681067</v>
      </c>
      <c r="X73" s="50">
        <v>337185936</v>
      </c>
      <c r="Y73" s="50">
        <v>0</v>
      </c>
      <c r="Z73" s="50">
        <v>9873365</v>
      </c>
      <c r="AA73" s="59">
        <v>1094695490</v>
      </c>
      <c r="AB73" s="50">
        <v>338937317</v>
      </c>
      <c r="AC73" s="51">
        <v>1433632807</v>
      </c>
      <c r="AE73" s="43" t="s">
        <v>93</v>
      </c>
      <c r="AF73" s="50">
        <v>52942079</v>
      </c>
      <c r="AG73" s="50">
        <v>716859836</v>
      </c>
      <c r="AH73" s="50">
        <v>318930952</v>
      </c>
      <c r="AI73" s="50">
        <v>181489</v>
      </c>
      <c r="AJ73" s="50">
        <v>16729816</v>
      </c>
      <c r="AK73" s="59">
        <v>1105644172</v>
      </c>
      <c r="AL73" s="50">
        <v>316585606</v>
      </c>
      <c r="AM73" s="51">
        <v>1422229778</v>
      </c>
      <c r="AO73" s="43" t="s">
        <v>93</v>
      </c>
      <c r="AP73" s="17">
        <v>37959275</v>
      </c>
      <c r="AQ73" s="17">
        <v>706179379</v>
      </c>
      <c r="AR73" s="17">
        <v>249677498</v>
      </c>
      <c r="AS73" s="17">
        <v>0</v>
      </c>
      <c r="AT73" s="17">
        <v>10724892</v>
      </c>
      <c r="AU73" s="63">
        <v>1004541044</v>
      </c>
      <c r="AV73" s="17">
        <v>317453765</v>
      </c>
      <c r="AW73" s="19">
        <v>1321994809</v>
      </c>
    </row>
    <row r="74" spans="1:49" s="10" customFormat="1" ht="12.75" x14ac:dyDescent="0.2">
      <c r="A74" s="43" t="s">
        <v>94</v>
      </c>
      <c r="B74" s="50">
        <v>258783518</v>
      </c>
      <c r="C74" s="50">
        <v>599455081</v>
      </c>
      <c r="D74" s="50">
        <v>290696322</v>
      </c>
      <c r="E74" s="50">
        <v>10651051</v>
      </c>
      <c r="F74" s="50">
        <v>50178025</v>
      </c>
      <c r="G74" s="63">
        <v>1209763997</v>
      </c>
      <c r="H74" s="50">
        <v>0</v>
      </c>
      <c r="I74" s="51">
        <v>1209763997</v>
      </c>
      <c r="K74" s="43" t="s">
        <v>94</v>
      </c>
      <c r="L74" s="50">
        <v>168068260</v>
      </c>
      <c r="M74" s="50">
        <v>600721072</v>
      </c>
      <c r="N74" s="50">
        <v>186248092</v>
      </c>
      <c r="O74" s="50">
        <v>15279204</v>
      </c>
      <c r="P74" s="50">
        <v>47103615</v>
      </c>
      <c r="Q74" s="63">
        <v>1017420243</v>
      </c>
      <c r="R74" s="50">
        <v>0</v>
      </c>
      <c r="S74" s="51">
        <v>1017420243</v>
      </c>
      <c r="U74" s="43" t="s">
        <v>94</v>
      </c>
      <c r="V74" s="50">
        <v>170597470</v>
      </c>
      <c r="W74" s="50">
        <v>715876032</v>
      </c>
      <c r="X74" s="50">
        <v>198257184</v>
      </c>
      <c r="Y74" s="50">
        <v>5567096</v>
      </c>
      <c r="Z74" s="50">
        <v>58995645</v>
      </c>
      <c r="AA74" s="59">
        <v>1149293427</v>
      </c>
      <c r="AB74" s="50">
        <v>0</v>
      </c>
      <c r="AC74" s="51">
        <v>1149293427</v>
      </c>
      <c r="AE74" s="43" t="s">
        <v>94</v>
      </c>
      <c r="AF74" s="50">
        <v>198423661</v>
      </c>
      <c r="AG74" s="50">
        <v>809967093</v>
      </c>
      <c r="AH74" s="50">
        <v>102497551</v>
      </c>
      <c r="AI74" s="50">
        <v>7468015</v>
      </c>
      <c r="AJ74" s="50">
        <v>58948996</v>
      </c>
      <c r="AK74" s="59">
        <v>1177305316</v>
      </c>
      <c r="AL74" s="50">
        <v>0</v>
      </c>
      <c r="AM74" s="51">
        <v>1177305316</v>
      </c>
      <c r="AO74" s="43" t="s">
        <v>94</v>
      </c>
      <c r="AP74" s="17">
        <v>207600644</v>
      </c>
      <c r="AQ74" s="17">
        <v>763114700</v>
      </c>
      <c r="AR74" s="17">
        <v>114151053</v>
      </c>
      <c r="AS74" s="17">
        <v>2358555</v>
      </c>
      <c r="AT74" s="17">
        <v>43263658</v>
      </c>
      <c r="AU74" s="63">
        <v>1130488610</v>
      </c>
      <c r="AV74" s="17">
        <v>0</v>
      </c>
      <c r="AW74" s="19">
        <v>1130488610</v>
      </c>
    </row>
    <row r="75" spans="1:49" s="10" customFormat="1" ht="12.75" x14ac:dyDescent="0.2">
      <c r="A75" s="43" t="s">
        <v>95</v>
      </c>
      <c r="B75" s="50">
        <v>95450835</v>
      </c>
      <c r="C75" s="50">
        <v>79996600</v>
      </c>
      <c r="D75" s="50">
        <v>0</v>
      </c>
      <c r="E75" s="50">
        <v>0</v>
      </c>
      <c r="F75" s="50">
        <v>14988890</v>
      </c>
      <c r="G75" s="63">
        <v>190436325</v>
      </c>
      <c r="H75" s="50">
        <v>0</v>
      </c>
      <c r="I75" s="51">
        <v>190436325</v>
      </c>
      <c r="K75" s="43" t="s">
        <v>95</v>
      </c>
      <c r="L75" s="50">
        <v>75730074</v>
      </c>
      <c r="M75" s="50">
        <v>58055937</v>
      </c>
      <c r="N75" s="50">
        <v>0</v>
      </c>
      <c r="O75" s="50">
        <v>0</v>
      </c>
      <c r="P75" s="50">
        <v>14577890</v>
      </c>
      <c r="Q75" s="63">
        <v>148363901</v>
      </c>
      <c r="R75" s="50">
        <v>0</v>
      </c>
      <c r="S75" s="51">
        <v>148363901</v>
      </c>
      <c r="U75" s="43" t="s">
        <v>95</v>
      </c>
      <c r="V75" s="50">
        <v>105624626</v>
      </c>
      <c r="W75" s="50">
        <v>81053515</v>
      </c>
      <c r="X75" s="50">
        <v>0</v>
      </c>
      <c r="Y75" s="50">
        <v>0</v>
      </c>
      <c r="Z75" s="50">
        <v>19816759</v>
      </c>
      <c r="AA75" s="59">
        <v>206494900</v>
      </c>
      <c r="AB75" s="50">
        <v>0</v>
      </c>
      <c r="AC75" s="51">
        <v>206494900</v>
      </c>
      <c r="AE75" s="43" t="s">
        <v>95</v>
      </c>
      <c r="AF75" s="50">
        <v>114672905</v>
      </c>
      <c r="AG75" s="50">
        <v>129986374</v>
      </c>
      <c r="AH75" s="50">
        <v>0</v>
      </c>
      <c r="AI75" s="50">
        <v>103500</v>
      </c>
      <c r="AJ75" s="50">
        <v>19313053</v>
      </c>
      <c r="AK75" s="59">
        <v>264075832</v>
      </c>
      <c r="AL75" s="50">
        <v>0</v>
      </c>
      <c r="AM75" s="51">
        <v>264075832</v>
      </c>
      <c r="AO75" s="43" t="s">
        <v>95</v>
      </c>
      <c r="AP75" s="17">
        <v>140666042</v>
      </c>
      <c r="AQ75" s="17">
        <v>68150444</v>
      </c>
      <c r="AR75" s="17">
        <v>80171739</v>
      </c>
      <c r="AS75" s="17">
        <v>78848</v>
      </c>
      <c r="AT75" s="17">
        <v>30108369</v>
      </c>
      <c r="AU75" s="63">
        <v>319175442</v>
      </c>
      <c r="AV75" s="17">
        <v>63380</v>
      </c>
      <c r="AW75" s="19">
        <v>319238822</v>
      </c>
    </row>
    <row r="76" spans="1:49" s="10" customFormat="1" ht="12.75" x14ac:dyDescent="0.2">
      <c r="A76" s="43" t="s">
        <v>96</v>
      </c>
      <c r="B76" s="50">
        <v>10887979</v>
      </c>
      <c r="C76" s="50">
        <v>40535451</v>
      </c>
      <c r="D76" s="50">
        <v>82836910</v>
      </c>
      <c r="E76" s="50">
        <v>0</v>
      </c>
      <c r="F76" s="50">
        <v>0</v>
      </c>
      <c r="G76" s="63">
        <v>134260340</v>
      </c>
      <c r="H76" s="50">
        <v>67241939</v>
      </c>
      <c r="I76" s="51">
        <v>201502279</v>
      </c>
      <c r="K76" s="43" t="s">
        <v>96</v>
      </c>
      <c r="L76" s="50">
        <v>1769675</v>
      </c>
      <c r="M76" s="50">
        <v>39200208</v>
      </c>
      <c r="N76" s="50">
        <v>91205247</v>
      </c>
      <c r="O76" s="50">
        <v>0</v>
      </c>
      <c r="P76" s="50">
        <v>0</v>
      </c>
      <c r="Q76" s="63">
        <v>132175130</v>
      </c>
      <c r="R76" s="50">
        <v>72201140</v>
      </c>
      <c r="S76" s="51">
        <v>204376270</v>
      </c>
      <c r="U76" s="43" t="s">
        <v>96</v>
      </c>
      <c r="V76" s="50">
        <v>7214800</v>
      </c>
      <c r="W76" s="50">
        <v>44425126</v>
      </c>
      <c r="X76" s="50">
        <v>0</v>
      </c>
      <c r="Y76" s="50">
        <v>17835</v>
      </c>
      <c r="Z76" s="50">
        <v>0</v>
      </c>
      <c r="AA76" s="59">
        <v>51657761</v>
      </c>
      <c r="AB76" s="50">
        <v>0</v>
      </c>
      <c r="AC76" s="51">
        <v>51657761</v>
      </c>
      <c r="AE76" s="43" t="s">
        <v>96</v>
      </c>
      <c r="AF76" s="50">
        <v>2061598</v>
      </c>
      <c r="AG76" s="50">
        <v>38520233</v>
      </c>
      <c r="AH76" s="50">
        <v>0</v>
      </c>
      <c r="AI76" s="50">
        <v>81438</v>
      </c>
      <c r="AJ76" s="50">
        <v>0</v>
      </c>
      <c r="AK76" s="59">
        <v>40663269</v>
      </c>
      <c r="AL76" s="50">
        <v>0</v>
      </c>
      <c r="AM76" s="51">
        <v>40663269</v>
      </c>
      <c r="AO76" s="43" t="s">
        <v>96</v>
      </c>
      <c r="AP76" s="17">
        <v>4825469</v>
      </c>
      <c r="AQ76" s="17">
        <v>40711101</v>
      </c>
      <c r="AR76" s="17">
        <v>0</v>
      </c>
      <c r="AS76" s="17">
        <v>220577</v>
      </c>
      <c r="AT76" s="17">
        <v>0</v>
      </c>
      <c r="AU76" s="63">
        <v>45757147</v>
      </c>
      <c r="AV76" s="17">
        <v>0</v>
      </c>
      <c r="AW76" s="19">
        <v>45757147</v>
      </c>
    </row>
    <row r="77" spans="1:49" s="10" customFormat="1" ht="12.75" x14ac:dyDescent="0.2">
      <c r="A77" s="43" t="s">
        <v>97</v>
      </c>
      <c r="B77" s="50">
        <v>229815931</v>
      </c>
      <c r="C77" s="50">
        <v>192304521</v>
      </c>
      <c r="D77" s="50">
        <v>0</v>
      </c>
      <c r="E77" s="50">
        <v>258119</v>
      </c>
      <c r="F77" s="50">
        <v>4406071</v>
      </c>
      <c r="G77" s="63">
        <v>426784642</v>
      </c>
      <c r="H77" s="50">
        <v>0</v>
      </c>
      <c r="I77" s="51">
        <v>426784642</v>
      </c>
      <c r="K77" s="43" t="s">
        <v>97</v>
      </c>
      <c r="L77" s="50">
        <v>192541283</v>
      </c>
      <c r="M77" s="50">
        <v>162137437</v>
      </c>
      <c r="N77" s="50">
        <v>0</v>
      </c>
      <c r="O77" s="50">
        <v>231333</v>
      </c>
      <c r="P77" s="50">
        <v>4731883</v>
      </c>
      <c r="Q77" s="63">
        <v>359641936</v>
      </c>
      <c r="R77" s="50">
        <v>0</v>
      </c>
      <c r="S77" s="51">
        <v>359641936</v>
      </c>
      <c r="U77" s="43" t="s">
        <v>97</v>
      </c>
      <c r="V77" s="50">
        <v>207363957</v>
      </c>
      <c r="W77" s="50">
        <v>148792541</v>
      </c>
      <c r="X77" s="50">
        <v>0</v>
      </c>
      <c r="Y77" s="50">
        <v>281734</v>
      </c>
      <c r="Z77" s="50">
        <v>2768269</v>
      </c>
      <c r="AA77" s="59">
        <v>359206501</v>
      </c>
      <c r="AB77" s="50">
        <v>0</v>
      </c>
      <c r="AC77" s="51">
        <v>359206501</v>
      </c>
      <c r="AE77" s="43" t="s">
        <v>97</v>
      </c>
      <c r="AF77" s="50">
        <v>220643592</v>
      </c>
      <c r="AG77" s="50">
        <v>206703582</v>
      </c>
      <c r="AH77" s="50">
        <v>0</v>
      </c>
      <c r="AI77" s="50">
        <v>278612</v>
      </c>
      <c r="AJ77" s="50">
        <v>2806051</v>
      </c>
      <c r="AK77" s="59">
        <v>430431837</v>
      </c>
      <c r="AL77" s="50">
        <v>0</v>
      </c>
      <c r="AM77" s="51">
        <v>430431837</v>
      </c>
      <c r="AO77" s="43" t="s">
        <v>97</v>
      </c>
      <c r="AP77" s="17">
        <v>206869263</v>
      </c>
      <c r="AQ77" s="17">
        <v>91673310</v>
      </c>
      <c r="AR77" s="17">
        <v>71794889</v>
      </c>
      <c r="AS77" s="17">
        <v>141833</v>
      </c>
      <c r="AT77" s="17">
        <v>1096052</v>
      </c>
      <c r="AU77" s="63">
        <v>371575347</v>
      </c>
      <c r="AV77" s="17">
        <v>0</v>
      </c>
      <c r="AW77" s="19">
        <v>371575347</v>
      </c>
    </row>
    <row r="78" spans="1:49" s="10" customFormat="1" ht="12.75" x14ac:dyDescent="0.2">
      <c r="A78" s="43" t="s">
        <v>98</v>
      </c>
      <c r="B78" s="50">
        <v>52733544</v>
      </c>
      <c r="C78" s="50">
        <v>29313732</v>
      </c>
      <c r="D78" s="50">
        <v>0</v>
      </c>
      <c r="E78" s="50">
        <v>0</v>
      </c>
      <c r="F78" s="50">
        <v>387071</v>
      </c>
      <c r="G78" s="63">
        <v>82434347</v>
      </c>
      <c r="H78" s="50">
        <v>0</v>
      </c>
      <c r="I78" s="51">
        <v>82434347</v>
      </c>
      <c r="K78" s="43" t="s">
        <v>98</v>
      </c>
      <c r="L78" s="50">
        <v>70474175</v>
      </c>
      <c r="M78" s="50">
        <v>26119500</v>
      </c>
      <c r="N78" s="50">
        <v>0</v>
      </c>
      <c r="O78" s="50">
        <v>0</v>
      </c>
      <c r="P78" s="50">
        <v>1492060</v>
      </c>
      <c r="Q78" s="63">
        <v>98085735</v>
      </c>
      <c r="R78" s="50">
        <v>0</v>
      </c>
      <c r="S78" s="51">
        <v>98085735</v>
      </c>
      <c r="U78" s="43" t="s">
        <v>98</v>
      </c>
      <c r="V78" s="50">
        <v>83338968</v>
      </c>
      <c r="W78" s="50">
        <v>34509617</v>
      </c>
      <c r="X78" s="50">
        <v>0</v>
      </c>
      <c r="Y78" s="50">
        <v>0</v>
      </c>
      <c r="Z78" s="50">
        <v>0</v>
      </c>
      <c r="AA78" s="59">
        <v>117848585</v>
      </c>
      <c r="AB78" s="50">
        <v>0</v>
      </c>
      <c r="AC78" s="51">
        <v>117848585</v>
      </c>
      <c r="AE78" s="43" t="s">
        <v>98</v>
      </c>
      <c r="AF78" s="50">
        <v>108926785</v>
      </c>
      <c r="AG78" s="50">
        <v>40318482</v>
      </c>
      <c r="AH78" s="50">
        <v>0</v>
      </c>
      <c r="AI78" s="50">
        <v>0</v>
      </c>
      <c r="AJ78" s="50">
        <v>353197</v>
      </c>
      <c r="AK78" s="59">
        <v>149598464</v>
      </c>
      <c r="AL78" s="50">
        <v>0</v>
      </c>
      <c r="AM78" s="51">
        <v>149598464</v>
      </c>
      <c r="AO78" s="43" t="s">
        <v>98</v>
      </c>
      <c r="AP78" s="17">
        <v>112649356</v>
      </c>
      <c r="AQ78" s="17">
        <v>60085804</v>
      </c>
      <c r="AR78" s="17">
        <v>0</v>
      </c>
      <c r="AS78" s="17">
        <v>0</v>
      </c>
      <c r="AT78" s="17">
        <v>0</v>
      </c>
      <c r="AU78" s="63">
        <v>172735160</v>
      </c>
      <c r="AV78" s="17">
        <v>0</v>
      </c>
      <c r="AW78" s="19">
        <v>172735160</v>
      </c>
    </row>
    <row r="79" spans="1:49" s="10" customFormat="1" ht="12.75" x14ac:dyDescent="0.2">
      <c r="A79" s="43" t="s">
        <v>99</v>
      </c>
      <c r="B79" s="50">
        <v>5249091</v>
      </c>
      <c r="C79" s="50">
        <v>2772494</v>
      </c>
      <c r="D79" s="50">
        <v>0</v>
      </c>
      <c r="E79" s="50">
        <v>1357733</v>
      </c>
      <c r="F79" s="50">
        <v>0</v>
      </c>
      <c r="G79" s="63">
        <v>9379318</v>
      </c>
      <c r="H79" s="50">
        <v>0</v>
      </c>
      <c r="I79" s="51">
        <v>9379318</v>
      </c>
      <c r="K79" s="43" t="s">
        <v>99</v>
      </c>
      <c r="L79" s="50">
        <v>4865196</v>
      </c>
      <c r="M79" s="50">
        <v>0</v>
      </c>
      <c r="N79" s="50">
        <v>0</v>
      </c>
      <c r="O79" s="50">
        <v>2302712</v>
      </c>
      <c r="P79" s="50">
        <v>0</v>
      </c>
      <c r="Q79" s="63">
        <v>7167908</v>
      </c>
      <c r="R79" s="50">
        <v>0</v>
      </c>
      <c r="S79" s="51">
        <v>7167908</v>
      </c>
      <c r="U79" s="43" t="s">
        <v>99</v>
      </c>
      <c r="V79" s="50">
        <v>8673646</v>
      </c>
      <c r="W79" s="50">
        <v>1481277</v>
      </c>
      <c r="X79" s="50">
        <v>0</v>
      </c>
      <c r="Y79" s="50">
        <v>2912508</v>
      </c>
      <c r="Z79" s="50">
        <v>0</v>
      </c>
      <c r="AA79" s="59">
        <v>13067431</v>
      </c>
      <c r="AB79" s="50">
        <v>0</v>
      </c>
      <c r="AC79" s="51">
        <v>13067431</v>
      </c>
      <c r="AE79" s="43" t="s">
        <v>99</v>
      </c>
      <c r="AF79" s="50">
        <v>11296818</v>
      </c>
      <c r="AG79" s="50">
        <v>1511006</v>
      </c>
      <c r="AH79" s="50">
        <v>0</v>
      </c>
      <c r="AI79" s="50">
        <v>4625933</v>
      </c>
      <c r="AJ79" s="50">
        <v>0</v>
      </c>
      <c r="AK79" s="59">
        <v>17433757</v>
      </c>
      <c r="AL79" s="50">
        <v>0</v>
      </c>
      <c r="AM79" s="51">
        <v>17433757</v>
      </c>
      <c r="AO79" s="43" t="s">
        <v>99</v>
      </c>
      <c r="AP79" s="17">
        <v>12491111</v>
      </c>
      <c r="AQ79" s="17">
        <v>1376737</v>
      </c>
      <c r="AR79" s="17">
        <v>0</v>
      </c>
      <c r="AS79" s="17">
        <v>4100737</v>
      </c>
      <c r="AT79" s="17">
        <v>0</v>
      </c>
      <c r="AU79" s="63">
        <v>17968585</v>
      </c>
      <c r="AV79" s="17">
        <v>0</v>
      </c>
      <c r="AW79" s="19">
        <v>17968585</v>
      </c>
    </row>
    <row r="80" spans="1:49" s="10" customFormat="1" ht="12.75" x14ac:dyDescent="0.2">
      <c r="A80" s="43" t="s">
        <v>100</v>
      </c>
      <c r="B80" s="50">
        <v>1031559</v>
      </c>
      <c r="C80" s="50">
        <v>0</v>
      </c>
      <c r="D80" s="50">
        <v>0</v>
      </c>
      <c r="E80" s="50">
        <v>0</v>
      </c>
      <c r="F80" s="50">
        <v>0</v>
      </c>
      <c r="G80" s="63">
        <v>1031559</v>
      </c>
      <c r="H80" s="50">
        <v>0</v>
      </c>
      <c r="I80" s="51">
        <v>1031559</v>
      </c>
      <c r="K80" s="43" t="s">
        <v>100</v>
      </c>
      <c r="L80" s="50">
        <v>1635798</v>
      </c>
      <c r="M80" s="50">
        <v>0</v>
      </c>
      <c r="N80" s="50">
        <v>0</v>
      </c>
      <c r="O80" s="50">
        <v>0</v>
      </c>
      <c r="P80" s="50">
        <v>0</v>
      </c>
      <c r="Q80" s="63">
        <v>1635798</v>
      </c>
      <c r="R80" s="50">
        <v>0</v>
      </c>
      <c r="S80" s="51">
        <v>1635798</v>
      </c>
      <c r="U80" s="43" t="s">
        <v>100</v>
      </c>
      <c r="V80" s="50">
        <v>1965302</v>
      </c>
      <c r="W80" s="50">
        <v>0</v>
      </c>
      <c r="X80" s="50">
        <v>0</v>
      </c>
      <c r="Y80" s="50">
        <v>0</v>
      </c>
      <c r="Z80" s="50">
        <v>0</v>
      </c>
      <c r="AA80" s="59">
        <v>1965302</v>
      </c>
      <c r="AB80" s="50">
        <v>0</v>
      </c>
      <c r="AC80" s="51">
        <v>1965302</v>
      </c>
      <c r="AE80" s="43" t="s">
        <v>100</v>
      </c>
      <c r="AF80" s="50">
        <v>1595716</v>
      </c>
      <c r="AG80" s="50">
        <v>0</v>
      </c>
      <c r="AH80" s="50">
        <v>0</v>
      </c>
      <c r="AI80" s="50">
        <v>257172</v>
      </c>
      <c r="AJ80" s="50">
        <v>0</v>
      </c>
      <c r="AK80" s="59">
        <v>1852888</v>
      </c>
      <c r="AL80" s="50">
        <v>0</v>
      </c>
      <c r="AM80" s="51">
        <v>1852888</v>
      </c>
      <c r="AO80" s="43" t="s">
        <v>100</v>
      </c>
      <c r="AP80" s="17">
        <v>1644511</v>
      </c>
      <c r="AQ80" s="17">
        <v>0</v>
      </c>
      <c r="AR80" s="17">
        <v>0</v>
      </c>
      <c r="AS80" s="17">
        <v>411465</v>
      </c>
      <c r="AT80" s="17">
        <v>0</v>
      </c>
      <c r="AU80" s="63">
        <v>2055976</v>
      </c>
      <c r="AV80" s="17">
        <v>0</v>
      </c>
      <c r="AW80" s="19">
        <v>2055976</v>
      </c>
    </row>
    <row r="81" spans="1:49" s="10" customFormat="1" ht="12.75" x14ac:dyDescent="0.2">
      <c r="A81" s="43" t="s">
        <v>101</v>
      </c>
      <c r="B81" s="50">
        <v>39537393</v>
      </c>
      <c r="C81" s="50">
        <v>6544959</v>
      </c>
      <c r="D81" s="50">
        <v>0</v>
      </c>
      <c r="E81" s="50">
        <v>0</v>
      </c>
      <c r="F81" s="50">
        <v>7391341</v>
      </c>
      <c r="G81" s="63">
        <v>53473693</v>
      </c>
      <c r="H81" s="50">
        <v>0</v>
      </c>
      <c r="I81" s="51">
        <v>53473693</v>
      </c>
      <c r="K81" s="43" t="s">
        <v>101</v>
      </c>
      <c r="L81" s="50">
        <v>37009861</v>
      </c>
      <c r="M81" s="50">
        <v>11804999</v>
      </c>
      <c r="N81" s="50">
        <v>0</v>
      </c>
      <c r="O81" s="50">
        <v>0</v>
      </c>
      <c r="P81" s="50">
        <v>8124409</v>
      </c>
      <c r="Q81" s="63">
        <v>56939269</v>
      </c>
      <c r="R81" s="50">
        <v>0</v>
      </c>
      <c r="S81" s="51">
        <v>56939269</v>
      </c>
      <c r="U81" s="43" t="s">
        <v>101</v>
      </c>
      <c r="V81" s="50">
        <v>46475504</v>
      </c>
      <c r="W81" s="50">
        <v>13358364</v>
      </c>
      <c r="X81" s="50">
        <v>0</v>
      </c>
      <c r="Y81" s="50">
        <v>18013</v>
      </c>
      <c r="Z81" s="50">
        <v>9431481</v>
      </c>
      <c r="AA81" s="59">
        <v>69283362</v>
      </c>
      <c r="AB81" s="50">
        <v>0</v>
      </c>
      <c r="AC81" s="51">
        <v>69283362</v>
      </c>
      <c r="AE81" s="43" t="s">
        <v>101</v>
      </c>
      <c r="AF81" s="50">
        <v>66746136</v>
      </c>
      <c r="AG81" s="50">
        <v>17591531</v>
      </c>
      <c r="AH81" s="50">
        <v>0</v>
      </c>
      <c r="AI81" s="50">
        <v>21164</v>
      </c>
      <c r="AJ81" s="50">
        <v>7559810</v>
      </c>
      <c r="AK81" s="59">
        <v>91918641</v>
      </c>
      <c r="AL81" s="50">
        <v>0</v>
      </c>
      <c r="AM81" s="51">
        <v>91918641</v>
      </c>
      <c r="AO81" s="43" t="s">
        <v>101</v>
      </c>
      <c r="AP81" s="17">
        <v>77265722</v>
      </c>
      <c r="AQ81" s="17">
        <v>11963029</v>
      </c>
      <c r="AR81" s="17">
        <v>0</v>
      </c>
      <c r="AS81" s="17">
        <v>0</v>
      </c>
      <c r="AT81" s="17">
        <v>1485703</v>
      </c>
      <c r="AU81" s="63">
        <v>90714454</v>
      </c>
      <c r="AV81" s="17">
        <v>0</v>
      </c>
      <c r="AW81" s="19">
        <v>90714454</v>
      </c>
    </row>
    <row r="82" spans="1:49" s="10" customFormat="1" ht="12.75" x14ac:dyDescent="0.2">
      <c r="A82" s="43" t="s">
        <v>102</v>
      </c>
      <c r="B82" s="50">
        <v>1474939</v>
      </c>
      <c r="C82" s="50">
        <v>6085508</v>
      </c>
      <c r="D82" s="50">
        <v>0</v>
      </c>
      <c r="E82" s="50">
        <v>0</v>
      </c>
      <c r="F82" s="50">
        <v>0</v>
      </c>
      <c r="G82" s="63">
        <v>7560447</v>
      </c>
      <c r="H82" s="50">
        <v>0</v>
      </c>
      <c r="I82" s="51">
        <v>7560447</v>
      </c>
      <c r="K82" s="43" t="s">
        <v>102</v>
      </c>
      <c r="L82" s="50">
        <v>2052873</v>
      </c>
      <c r="M82" s="50">
        <v>7257040</v>
      </c>
      <c r="N82" s="50">
        <v>0</v>
      </c>
      <c r="O82" s="50">
        <v>0</v>
      </c>
      <c r="P82" s="50">
        <v>258296</v>
      </c>
      <c r="Q82" s="63">
        <v>9568209</v>
      </c>
      <c r="R82" s="50">
        <v>0</v>
      </c>
      <c r="S82" s="51">
        <v>9568209</v>
      </c>
      <c r="U82" s="43" t="s">
        <v>102</v>
      </c>
      <c r="V82" s="50">
        <v>2681918</v>
      </c>
      <c r="W82" s="50">
        <v>5463199</v>
      </c>
      <c r="X82" s="50">
        <v>0</v>
      </c>
      <c r="Y82" s="50">
        <v>0</v>
      </c>
      <c r="Z82" s="50">
        <v>0</v>
      </c>
      <c r="AA82" s="59">
        <v>8145117</v>
      </c>
      <c r="AB82" s="50">
        <v>0</v>
      </c>
      <c r="AC82" s="51">
        <v>8145117</v>
      </c>
      <c r="AE82" s="43" t="s">
        <v>102</v>
      </c>
      <c r="AF82" s="50">
        <v>1352568</v>
      </c>
      <c r="AG82" s="50">
        <v>5382420</v>
      </c>
      <c r="AH82" s="50">
        <v>0</v>
      </c>
      <c r="AI82" s="50">
        <v>0</v>
      </c>
      <c r="AJ82" s="50">
        <v>0</v>
      </c>
      <c r="AK82" s="59">
        <v>6734988</v>
      </c>
      <c r="AL82" s="50">
        <v>0</v>
      </c>
      <c r="AM82" s="51">
        <v>6734988</v>
      </c>
      <c r="AO82" s="43" t="s">
        <v>102</v>
      </c>
      <c r="AP82" s="17">
        <v>1696109</v>
      </c>
      <c r="AQ82" s="17">
        <v>5072460</v>
      </c>
      <c r="AR82" s="17">
        <v>0</v>
      </c>
      <c r="AS82" s="17">
        <v>0</v>
      </c>
      <c r="AT82" s="17">
        <v>2354390</v>
      </c>
      <c r="AU82" s="63">
        <v>9122959</v>
      </c>
      <c r="AV82" s="17">
        <v>0</v>
      </c>
      <c r="AW82" s="19">
        <v>9122959</v>
      </c>
    </row>
    <row r="83" spans="1:49" s="10" customFormat="1" ht="12.75" x14ac:dyDescent="0.2">
      <c r="A83" s="43" t="s">
        <v>103</v>
      </c>
      <c r="B83" s="50">
        <v>52561011</v>
      </c>
      <c r="C83" s="50">
        <v>814570763</v>
      </c>
      <c r="D83" s="50">
        <v>868173443</v>
      </c>
      <c r="E83" s="50">
        <v>0</v>
      </c>
      <c r="F83" s="50">
        <v>0</v>
      </c>
      <c r="G83" s="63">
        <v>1735305217</v>
      </c>
      <c r="H83" s="50">
        <v>738631204</v>
      </c>
      <c r="I83" s="51">
        <v>2473936421</v>
      </c>
      <c r="K83" s="43" t="s">
        <v>103</v>
      </c>
      <c r="L83" s="50">
        <v>9778089</v>
      </c>
      <c r="M83" s="50">
        <v>687058993</v>
      </c>
      <c r="N83" s="50">
        <v>541047351</v>
      </c>
      <c r="O83" s="50">
        <v>0</v>
      </c>
      <c r="P83" s="50">
        <v>0</v>
      </c>
      <c r="Q83" s="63">
        <v>1237884433</v>
      </c>
      <c r="R83" s="50">
        <v>701467414</v>
      </c>
      <c r="S83" s="51">
        <v>1939351847</v>
      </c>
      <c r="U83" s="43" t="s">
        <v>103</v>
      </c>
      <c r="V83" s="50">
        <v>24465207</v>
      </c>
      <c r="W83" s="50">
        <v>481675273</v>
      </c>
      <c r="X83" s="50">
        <v>581893819</v>
      </c>
      <c r="Y83" s="50">
        <v>0</v>
      </c>
      <c r="Z83" s="50">
        <v>0</v>
      </c>
      <c r="AA83" s="59">
        <v>1088034299</v>
      </c>
      <c r="AB83" s="50">
        <v>733201797</v>
      </c>
      <c r="AC83" s="51">
        <v>1821236096</v>
      </c>
      <c r="AE83" s="43" t="s">
        <v>103</v>
      </c>
      <c r="AF83" s="50">
        <v>28954688</v>
      </c>
      <c r="AG83" s="50">
        <v>626995522</v>
      </c>
      <c r="AH83" s="50">
        <v>582079416</v>
      </c>
      <c r="AI83" s="50">
        <v>0</v>
      </c>
      <c r="AJ83" s="50">
        <v>0</v>
      </c>
      <c r="AK83" s="59">
        <v>1238029626</v>
      </c>
      <c r="AL83" s="50">
        <v>817930328</v>
      </c>
      <c r="AM83" s="51">
        <v>2055959954</v>
      </c>
      <c r="AO83" s="43" t="s">
        <v>103</v>
      </c>
      <c r="AP83" s="17">
        <v>12868328</v>
      </c>
      <c r="AQ83" s="17">
        <v>506464614</v>
      </c>
      <c r="AR83" s="17">
        <v>419777730</v>
      </c>
      <c r="AS83" s="17">
        <v>0</v>
      </c>
      <c r="AT83" s="17">
        <v>0</v>
      </c>
      <c r="AU83" s="63">
        <v>939110672</v>
      </c>
      <c r="AV83" s="17">
        <v>772452388</v>
      </c>
      <c r="AW83" s="19">
        <v>1711563060</v>
      </c>
    </row>
    <row r="84" spans="1:49" s="10" customFormat="1" ht="12.75" x14ac:dyDescent="0.2">
      <c r="A84" s="43" t="s">
        <v>104</v>
      </c>
      <c r="B84" s="50">
        <v>229938909</v>
      </c>
      <c r="C84" s="50">
        <v>266490224</v>
      </c>
      <c r="D84" s="50">
        <v>81017272</v>
      </c>
      <c r="E84" s="50">
        <v>612668</v>
      </c>
      <c r="F84" s="50">
        <v>902889</v>
      </c>
      <c r="G84" s="63">
        <v>578961962</v>
      </c>
      <c r="H84" s="50">
        <v>145642220</v>
      </c>
      <c r="I84" s="51">
        <v>724604182</v>
      </c>
      <c r="K84" s="43" t="s">
        <v>104</v>
      </c>
      <c r="L84" s="50">
        <v>218797928</v>
      </c>
      <c r="M84" s="50">
        <v>306793572</v>
      </c>
      <c r="N84" s="50">
        <v>244155128</v>
      </c>
      <c r="O84" s="50">
        <v>655445</v>
      </c>
      <c r="P84" s="50">
        <v>1344271</v>
      </c>
      <c r="Q84" s="63">
        <v>771746344</v>
      </c>
      <c r="R84" s="50">
        <v>153339918</v>
      </c>
      <c r="S84" s="51">
        <v>925086262</v>
      </c>
      <c r="U84" s="43" t="s">
        <v>104</v>
      </c>
      <c r="V84" s="50">
        <v>187464525</v>
      </c>
      <c r="W84" s="50">
        <v>340288606</v>
      </c>
      <c r="X84" s="50">
        <v>195872037</v>
      </c>
      <c r="Y84" s="50">
        <v>570939</v>
      </c>
      <c r="Z84" s="50">
        <v>306857</v>
      </c>
      <c r="AA84" s="59">
        <v>724502964</v>
      </c>
      <c r="AB84" s="50">
        <v>163328796</v>
      </c>
      <c r="AC84" s="51">
        <v>887831760</v>
      </c>
      <c r="AE84" s="43" t="s">
        <v>104</v>
      </c>
      <c r="AF84" s="50">
        <v>195283586</v>
      </c>
      <c r="AG84" s="50">
        <v>295742341</v>
      </c>
      <c r="AH84" s="50">
        <v>298169527</v>
      </c>
      <c r="AI84" s="50">
        <v>843842</v>
      </c>
      <c r="AJ84" s="50">
        <v>2467382</v>
      </c>
      <c r="AK84" s="59">
        <v>792506678</v>
      </c>
      <c r="AL84" s="50">
        <v>170562450</v>
      </c>
      <c r="AM84" s="51">
        <v>963069128</v>
      </c>
      <c r="AO84" s="43" t="s">
        <v>104</v>
      </c>
      <c r="AP84" s="17">
        <v>190352019</v>
      </c>
      <c r="AQ84" s="17">
        <v>280466038</v>
      </c>
      <c r="AR84" s="17">
        <v>254875208</v>
      </c>
      <c r="AS84" s="17">
        <v>1006340</v>
      </c>
      <c r="AT84" s="17">
        <v>4085090</v>
      </c>
      <c r="AU84" s="63">
        <v>730784695</v>
      </c>
      <c r="AV84" s="17">
        <v>175470088</v>
      </c>
      <c r="AW84" s="19">
        <v>906254783</v>
      </c>
    </row>
    <row r="85" spans="1:49" s="10" customFormat="1" ht="12.75" x14ac:dyDescent="0.2">
      <c r="A85" s="43" t="s">
        <v>105</v>
      </c>
      <c r="B85" s="50">
        <v>25135071</v>
      </c>
      <c r="C85" s="50">
        <v>33217992</v>
      </c>
      <c r="D85" s="50">
        <v>0</v>
      </c>
      <c r="E85" s="50">
        <v>309431</v>
      </c>
      <c r="F85" s="50">
        <v>0</v>
      </c>
      <c r="G85" s="63">
        <v>58662494</v>
      </c>
      <c r="H85" s="50">
        <v>0</v>
      </c>
      <c r="I85" s="51">
        <v>58662494</v>
      </c>
      <c r="K85" s="43" t="s">
        <v>105</v>
      </c>
      <c r="L85" s="50">
        <v>22147309</v>
      </c>
      <c r="M85" s="50">
        <v>34207852</v>
      </c>
      <c r="N85" s="50">
        <v>0</v>
      </c>
      <c r="O85" s="50">
        <v>248931</v>
      </c>
      <c r="P85" s="50">
        <v>0</v>
      </c>
      <c r="Q85" s="63">
        <v>56604092</v>
      </c>
      <c r="R85" s="50">
        <v>0</v>
      </c>
      <c r="S85" s="51">
        <v>56604092</v>
      </c>
      <c r="U85" s="43" t="s">
        <v>105</v>
      </c>
      <c r="V85" s="50">
        <v>47900764</v>
      </c>
      <c r="W85" s="50">
        <v>24184480</v>
      </c>
      <c r="X85" s="50">
        <v>0</v>
      </c>
      <c r="Y85" s="50">
        <v>177992</v>
      </c>
      <c r="Z85" s="50">
        <v>0</v>
      </c>
      <c r="AA85" s="59">
        <v>72263236</v>
      </c>
      <c r="AB85" s="50">
        <v>0</v>
      </c>
      <c r="AC85" s="51">
        <v>72263236</v>
      </c>
      <c r="AE85" s="43" t="s">
        <v>105</v>
      </c>
      <c r="AF85" s="50">
        <v>64654408</v>
      </c>
      <c r="AG85" s="50">
        <v>36998233</v>
      </c>
      <c r="AH85" s="50">
        <v>0</v>
      </c>
      <c r="AI85" s="50">
        <v>72646</v>
      </c>
      <c r="AJ85" s="50">
        <v>0</v>
      </c>
      <c r="AK85" s="59">
        <v>101725287</v>
      </c>
      <c r="AL85" s="50">
        <v>0</v>
      </c>
      <c r="AM85" s="51">
        <v>101725287</v>
      </c>
      <c r="AO85" s="43" t="s">
        <v>105</v>
      </c>
      <c r="AP85" s="17">
        <v>90632454</v>
      </c>
      <c r="AQ85" s="17">
        <v>23076064</v>
      </c>
      <c r="AR85" s="17">
        <v>0</v>
      </c>
      <c r="AS85" s="17">
        <v>514</v>
      </c>
      <c r="AT85" s="17">
        <v>0</v>
      </c>
      <c r="AU85" s="63">
        <v>113709032</v>
      </c>
      <c r="AV85" s="17">
        <v>0</v>
      </c>
      <c r="AW85" s="19">
        <v>113709032</v>
      </c>
    </row>
    <row r="86" spans="1:49" s="10" customFormat="1" ht="12.75" x14ac:dyDescent="0.2">
      <c r="A86" s="43" t="s">
        <v>106</v>
      </c>
      <c r="B86" s="50">
        <v>407465394</v>
      </c>
      <c r="C86" s="50">
        <v>520220094</v>
      </c>
      <c r="D86" s="50">
        <v>67406513</v>
      </c>
      <c r="E86" s="50">
        <v>0</v>
      </c>
      <c r="F86" s="50">
        <v>85452620</v>
      </c>
      <c r="G86" s="63">
        <v>1080544621</v>
      </c>
      <c r="H86" s="50">
        <v>0</v>
      </c>
      <c r="I86" s="51">
        <v>1080544621</v>
      </c>
      <c r="K86" s="43" t="s">
        <v>106</v>
      </c>
      <c r="L86" s="50">
        <v>428222477</v>
      </c>
      <c r="M86" s="50">
        <v>573410475</v>
      </c>
      <c r="N86" s="50">
        <v>247028336</v>
      </c>
      <c r="O86" s="50">
        <v>0</v>
      </c>
      <c r="P86" s="50">
        <v>149893175</v>
      </c>
      <c r="Q86" s="63">
        <v>1398554463</v>
      </c>
      <c r="R86" s="50">
        <v>0</v>
      </c>
      <c r="S86" s="51">
        <v>1398554463</v>
      </c>
      <c r="U86" s="43" t="s">
        <v>106</v>
      </c>
      <c r="V86" s="50">
        <v>385098578</v>
      </c>
      <c r="W86" s="50">
        <v>470394880</v>
      </c>
      <c r="X86" s="50">
        <v>228207377</v>
      </c>
      <c r="Y86" s="50">
        <v>0</v>
      </c>
      <c r="Z86" s="50">
        <v>58959094</v>
      </c>
      <c r="AA86" s="59">
        <v>1142659929</v>
      </c>
      <c r="AB86" s="50">
        <v>0</v>
      </c>
      <c r="AC86" s="51">
        <v>1142659929</v>
      </c>
      <c r="AE86" s="43" t="s">
        <v>106</v>
      </c>
      <c r="AF86" s="50">
        <v>393826542</v>
      </c>
      <c r="AG86" s="50">
        <v>417484102</v>
      </c>
      <c r="AH86" s="50">
        <v>350117181</v>
      </c>
      <c r="AI86" s="50">
        <v>154047</v>
      </c>
      <c r="AJ86" s="50">
        <v>56708529</v>
      </c>
      <c r="AK86" s="59">
        <v>1218290401</v>
      </c>
      <c r="AL86" s="50">
        <v>0</v>
      </c>
      <c r="AM86" s="51">
        <v>1218290401</v>
      </c>
      <c r="AO86" s="43" t="s">
        <v>106</v>
      </c>
      <c r="AP86" s="17">
        <v>349558707</v>
      </c>
      <c r="AQ86" s="17">
        <v>384138589</v>
      </c>
      <c r="AR86" s="17">
        <v>397366963</v>
      </c>
      <c r="AS86" s="17">
        <v>110342</v>
      </c>
      <c r="AT86" s="17">
        <v>50773400</v>
      </c>
      <c r="AU86" s="63">
        <v>1181948001</v>
      </c>
      <c r="AV86" s="17">
        <v>0</v>
      </c>
      <c r="AW86" s="19">
        <v>1181948001</v>
      </c>
    </row>
    <row r="87" spans="1:49" s="10" customFormat="1" ht="12.75" x14ac:dyDescent="0.2">
      <c r="A87" s="43" t="s">
        <v>107</v>
      </c>
      <c r="B87" s="50">
        <v>248730840</v>
      </c>
      <c r="C87" s="50">
        <v>342796799</v>
      </c>
      <c r="D87" s="50">
        <v>29504241</v>
      </c>
      <c r="E87" s="50">
        <v>3192004</v>
      </c>
      <c r="F87" s="50">
        <v>52731802</v>
      </c>
      <c r="G87" s="63">
        <v>676955686</v>
      </c>
      <c r="H87" s="50">
        <v>0</v>
      </c>
      <c r="I87" s="51">
        <v>676955686</v>
      </c>
      <c r="K87" s="43" t="s">
        <v>107</v>
      </c>
      <c r="L87" s="50">
        <v>265828916</v>
      </c>
      <c r="M87" s="50">
        <v>380812877</v>
      </c>
      <c r="N87" s="50">
        <v>26957447</v>
      </c>
      <c r="O87" s="50">
        <v>2979829</v>
      </c>
      <c r="P87" s="50">
        <v>108335255</v>
      </c>
      <c r="Q87" s="63">
        <v>784914324</v>
      </c>
      <c r="R87" s="50">
        <v>0</v>
      </c>
      <c r="S87" s="51">
        <v>784914324</v>
      </c>
      <c r="U87" s="43" t="s">
        <v>107</v>
      </c>
      <c r="V87" s="50">
        <v>298215841</v>
      </c>
      <c r="W87" s="50">
        <v>323493122</v>
      </c>
      <c r="X87" s="50">
        <v>26357325</v>
      </c>
      <c r="Y87" s="50">
        <v>3093459</v>
      </c>
      <c r="Z87" s="50">
        <v>81083029</v>
      </c>
      <c r="AA87" s="59">
        <v>732242776</v>
      </c>
      <c r="AB87" s="50">
        <v>0</v>
      </c>
      <c r="AC87" s="51">
        <v>732242776</v>
      </c>
      <c r="AE87" s="43" t="s">
        <v>107</v>
      </c>
      <c r="AF87" s="50">
        <v>285285124</v>
      </c>
      <c r="AG87" s="50">
        <v>351728044</v>
      </c>
      <c r="AH87" s="50">
        <v>53190995</v>
      </c>
      <c r="AI87" s="50">
        <v>2915626</v>
      </c>
      <c r="AJ87" s="50">
        <v>52496506</v>
      </c>
      <c r="AK87" s="59">
        <v>745616295</v>
      </c>
      <c r="AL87" s="50">
        <v>0</v>
      </c>
      <c r="AM87" s="51">
        <v>745616295</v>
      </c>
      <c r="AO87" s="43" t="s">
        <v>107</v>
      </c>
      <c r="AP87" s="17">
        <v>307518103</v>
      </c>
      <c r="AQ87" s="17">
        <v>348208583</v>
      </c>
      <c r="AR87" s="17">
        <v>53994627</v>
      </c>
      <c r="AS87" s="17">
        <v>1966386</v>
      </c>
      <c r="AT87" s="17">
        <v>83171038</v>
      </c>
      <c r="AU87" s="63">
        <v>794858737</v>
      </c>
      <c r="AV87" s="17">
        <v>0</v>
      </c>
      <c r="AW87" s="19">
        <v>794858737</v>
      </c>
    </row>
    <row r="88" spans="1:49" s="10" customFormat="1" ht="13.5" thickBot="1" x14ac:dyDescent="0.25">
      <c r="A88" s="44" t="s">
        <v>8</v>
      </c>
      <c r="B88" s="52">
        <v>81035125596</v>
      </c>
      <c r="C88" s="52">
        <v>120419067060</v>
      </c>
      <c r="D88" s="52">
        <v>114642828039</v>
      </c>
      <c r="E88" s="52">
        <v>2320355387</v>
      </c>
      <c r="F88" s="52">
        <v>18619433074</v>
      </c>
      <c r="G88" s="64">
        <v>337036809156</v>
      </c>
      <c r="H88" s="52">
        <v>292474802841</v>
      </c>
      <c r="I88" s="53">
        <v>629511611997</v>
      </c>
      <c r="K88" s="43" t="s">
        <v>109</v>
      </c>
      <c r="L88" s="50">
        <v>0</v>
      </c>
      <c r="M88" s="50">
        <v>0</v>
      </c>
      <c r="N88" s="50">
        <v>0</v>
      </c>
      <c r="O88" s="50">
        <v>0</v>
      </c>
      <c r="P88" s="50">
        <v>7035489</v>
      </c>
      <c r="Q88" s="63">
        <v>7035489</v>
      </c>
      <c r="R88" s="50">
        <v>0</v>
      </c>
      <c r="S88" s="51">
        <v>7035489</v>
      </c>
      <c r="U88" s="44" t="s">
        <v>8</v>
      </c>
      <c r="V88" s="52">
        <v>67064712829</v>
      </c>
      <c r="W88" s="52">
        <v>92413022249</v>
      </c>
      <c r="X88" s="52">
        <v>95635194608</v>
      </c>
      <c r="Y88" s="52">
        <v>1964382357</v>
      </c>
      <c r="Z88" s="52">
        <v>14511238292</v>
      </c>
      <c r="AA88" s="60">
        <v>271588550335</v>
      </c>
      <c r="AB88" s="52">
        <v>259150141800</v>
      </c>
      <c r="AC88" s="53">
        <v>530738692135</v>
      </c>
      <c r="AE88" s="43" t="s">
        <v>110</v>
      </c>
      <c r="AF88" s="50">
        <v>3445984</v>
      </c>
      <c r="AG88" s="50">
        <v>0</v>
      </c>
      <c r="AH88" s="50">
        <v>0</v>
      </c>
      <c r="AI88" s="50">
        <v>0</v>
      </c>
      <c r="AJ88" s="50">
        <v>0</v>
      </c>
      <c r="AK88" s="59">
        <v>3445984</v>
      </c>
      <c r="AL88" s="50">
        <v>0</v>
      </c>
      <c r="AM88" s="51">
        <v>3445984</v>
      </c>
      <c r="AO88" s="243" t="s">
        <v>109</v>
      </c>
      <c r="AP88" s="17">
        <v>1016</v>
      </c>
      <c r="AQ88" s="17">
        <v>0</v>
      </c>
      <c r="AR88" s="17">
        <v>0</v>
      </c>
      <c r="AS88" s="17">
        <v>0</v>
      </c>
      <c r="AT88" s="17">
        <v>0</v>
      </c>
      <c r="AU88" s="63">
        <v>1016</v>
      </c>
      <c r="AV88" s="17">
        <v>0</v>
      </c>
      <c r="AW88" s="19">
        <v>1016</v>
      </c>
    </row>
    <row r="89" spans="1:49" s="10" customFormat="1" ht="13.5" thickBot="1" x14ac:dyDescent="0.25">
      <c r="G89" s="65"/>
      <c r="K89" s="44" t="s">
        <v>8</v>
      </c>
      <c r="L89" s="52">
        <v>69429601921</v>
      </c>
      <c r="M89" s="52">
        <v>99292813860</v>
      </c>
      <c r="N89" s="52">
        <v>99138427860</v>
      </c>
      <c r="O89" s="52">
        <v>2066050620</v>
      </c>
      <c r="P89" s="52">
        <v>15627122120</v>
      </c>
      <c r="Q89" s="64">
        <v>285554016381</v>
      </c>
      <c r="R89" s="52">
        <v>259415145694</v>
      </c>
      <c r="S89" s="53">
        <v>544969162075</v>
      </c>
      <c r="AA89" s="65"/>
      <c r="AE89" s="44" t="s">
        <v>8</v>
      </c>
      <c r="AF89" s="52">
        <v>71233545452</v>
      </c>
      <c r="AG89" s="52">
        <v>97429254515</v>
      </c>
      <c r="AH89" s="52">
        <v>100971139572</v>
      </c>
      <c r="AI89" s="52">
        <v>2270910921</v>
      </c>
      <c r="AJ89" s="52">
        <v>14439733744</v>
      </c>
      <c r="AK89" s="60">
        <v>286344584204</v>
      </c>
      <c r="AL89" s="52">
        <v>267429375403</v>
      </c>
      <c r="AM89" s="53">
        <v>553773959607</v>
      </c>
      <c r="AO89" s="247" t="s">
        <v>110</v>
      </c>
      <c r="AP89" s="17">
        <v>4142249</v>
      </c>
      <c r="AQ89" s="17">
        <v>0</v>
      </c>
      <c r="AR89" s="17">
        <v>0</v>
      </c>
      <c r="AS89" s="17">
        <v>0</v>
      </c>
      <c r="AT89" s="17">
        <v>0</v>
      </c>
      <c r="AU89" s="63">
        <v>4142249</v>
      </c>
      <c r="AV89" s="17">
        <v>0</v>
      </c>
      <c r="AW89" s="19">
        <v>4142249</v>
      </c>
    </row>
    <row r="90" spans="1:49" s="9" customFormat="1" ht="13.5" thickBot="1" x14ac:dyDescent="0.25">
      <c r="G90" s="66"/>
      <c r="L90" s="11"/>
      <c r="M90" s="11"/>
      <c r="N90" s="11"/>
      <c r="O90" s="11"/>
      <c r="P90" s="11"/>
      <c r="Q90" s="72"/>
      <c r="R90" s="11"/>
      <c r="S90" s="11"/>
      <c r="V90" s="11"/>
      <c r="W90" s="11"/>
      <c r="X90" s="11"/>
      <c r="Y90" s="11"/>
      <c r="Z90" s="11"/>
      <c r="AA90" s="72"/>
      <c r="AB90" s="11"/>
      <c r="AC90" s="11"/>
      <c r="AK90" s="66"/>
      <c r="AO90" s="248" t="s">
        <v>8</v>
      </c>
      <c r="AP90" s="23">
        <v>69751918163</v>
      </c>
      <c r="AQ90" s="23">
        <v>92294022742</v>
      </c>
      <c r="AR90" s="23">
        <v>100285511671</v>
      </c>
      <c r="AS90" s="23">
        <v>1839941615</v>
      </c>
      <c r="AT90" s="23">
        <v>13482041542</v>
      </c>
      <c r="AU90" s="64">
        <v>277653435733</v>
      </c>
      <c r="AV90" s="23">
        <v>263580543433</v>
      </c>
      <c r="AW90" s="24">
        <v>541233979166</v>
      </c>
    </row>
    <row r="91" spans="1:49" s="9" customFormat="1" ht="12.75" x14ac:dyDescent="0.2">
      <c r="G91" s="66"/>
      <c r="L91" s="11"/>
      <c r="M91" s="80"/>
      <c r="N91" s="80"/>
      <c r="O91" s="80"/>
      <c r="P91" s="80"/>
      <c r="Q91" s="81"/>
      <c r="R91" s="80"/>
      <c r="S91" s="80"/>
      <c r="T91" s="82"/>
      <c r="U91" s="82"/>
      <c r="V91" s="80"/>
      <c r="W91" s="76"/>
      <c r="X91" s="11"/>
      <c r="Y91" s="11"/>
      <c r="Z91" s="11"/>
      <c r="AA91" s="72"/>
      <c r="AB91" s="11"/>
      <c r="AC91" s="11"/>
      <c r="AK91" s="66"/>
    </row>
    <row r="92" spans="1:49" ht="15" customHeight="1" x14ac:dyDescent="0.2">
      <c r="A92" s="302" t="s">
        <v>22</v>
      </c>
      <c r="B92" s="302"/>
      <c r="C92" s="302"/>
      <c r="D92" s="302"/>
      <c r="E92" s="302"/>
      <c r="F92" s="302"/>
      <c r="G92" s="302"/>
      <c r="H92" s="302"/>
      <c r="I92" s="302"/>
      <c r="K92" s="302" t="s">
        <v>22</v>
      </c>
      <c r="L92" s="302"/>
      <c r="M92" s="302"/>
      <c r="N92" s="302"/>
      <c r="O92" s="302"/>
      <c r="P92" s="302"/>
      <c r="Q92" s="302"/>
      <c r="R92" s="302"/>
      <c r="S92" s="302"/>
      <c r="T92" s="86"/>
      <c r="U92" s="302" t="s">
        <v>22</v>
      </c>
      <c r="V92" s="302"/>
      <c r="W92" s="302"/>
      <c r="X92" s="302"/>
      <c r="Y92" s="302"/>
      <c r="Z92" s="302"/>
      <c r="AA92" s="302"/>
      <c r="AB92" s="302"/>
      <c r="AC92" s="302"/>
      <c r="AE92" s="302" t="s">
        <v>22</v>
      </c>
      <c r="AF92" s="302"/>
      <c r="AG92" s="302"/>
      <c r="AH92" s="302"/>
      <c r="AI92" s="302"/>
      <c r="AJ92" s="302"/>
      <c r="AK92" s="302"/>
      <c r="AL92" s="302"/>
      <c r="AM92" s="302"/>
      <c r="AO92" s="302" t="s">
        <v>22</v>
      </c>
      <c r="AP92" s="302"/>
      <c r="AQ92" s="302"/>
      <c r="AR92" s="302"/>
      <c r="AS92" s="302"/>
      <c r="AT92" s="302"/>
      <c r="AU92" s="302"/>
      <c r="AV92" s="302"/>
      <c r="AW92" s="302"/>
    </row>
    <row r="93" spans="1:49" ht="15" customHeight="1" x14ac:dyDescent="0.2">
      <c r="A93" s="302"/>
      <c r="B93" s="302"/>
      <c r="C93" s="302"/>
      <c r="D93" s="302"/>
      <c r="E93" s="302"/>
      <c r="F93" s="302"/>
      <c r="G93" s="302"/>
      <c r="H93" s="302"/>
      <c r="I93" s="302"/>
      <c r="K93" s="302"/>
      <c r="L93" s="302"/>
      <c r="M93" s="302"/>
      <c r="N93" s="302"/>
      <c r="O93" s="302"/>
      <c r="P93" s="302"/>
      <c r="Q93" s="302"/>
      <c r="R93" s="302"/>
      <c r="S93" s="302"/>
      <c r="T93" s="86"/>
      <c r="U93" s="302"/>
      <c r="V93" s="302"/>
      <c r="W93" s="302"/>
      <c r="X93" s="302"/>
      <c r="Y93" s="302"/>
      <c r="Z93" s="302"/>
      <c r="AA93" s="302"/>
      <c r="AB93" s="302"/>
      <c r="AC93" s="302"/>
      <c r="AE93" s="302"/>
      <c r="AF93" s="302"/>
      <c r="AG93" s="302"/>
      <c r="AH93" s="302"/>
      <c r="AI93" s="302"/>
      <c r="AJ93" s="302"/>
      <c r="AK93" s="302"/>
      <c r="AL93" s="302"/>
      <c r="AM93" s="302"/>
      <c r="AO93" s="302"/>
      <c r="AP93" s="302"/>
      <c r="AQ93" s="302"/>
      <c r="AR93" s="302"/>
      <c r="AS93" s="302"/>
      <c r="AT93" s="302"/>
      <c r="AU93" s="302"/>
      <c r="AV93" s="302"/>
      <c r="AW93" s="302"/>
    </row>
    <row r="94" spans="1:49" x14ac:dyDescent="0.25">
      <c r="M94" s="83"/>
      <c r="N94" s="83"/>
      <c r="O94" s="83"/>
      <c r="P94" s="83"/>
      <c r="Q94" s="84"/>
      <c r="R94" s="83"/>
      <c r="S94" s="83"/>
      <c r="T94" s="85"/>
      <c r="U94" s="85"/>
      <c r="V94" s="83"/>
      <c r="W94" s="77"/>
    </row>
    <row r="95" spans="1:49" x14ac:dyDescent="0.25">
      <c r="M95" s="77"/>
      <c r="N95" s="77"/>
      <c r="O95" s="77"/>
      <c r="P95" s="77"/>
      <c r="Q95" s="78"/>
      <c r="R95" s="77"/>
      <c r="S95" s="77"/>
      <c r="T95" s="79"/>
      <c r="U95" s="79"/>
      <c r="V95" s="77"/>
      <c r="W95" s="77"/>
    </row>
  </sheetData>
  <mergeCells count="50">
    <mergeCell ref="A92:I93"/>
    <mergeCell ref="AH1:AH2"/>
    <mergeCell ref="AI1:AI2"/>
    <mergeCell ref="AJ1:AJ2"/>
    <mergeCell ref="AK1:AK2"/>
    <mergeCell ref="U1:U2"/>
    <mergeCell ref="V1:V2"/>
    <mergeCell ref="W1:W2"/>
    <mergeCell ref="X1:X2"/>
    <mergeCell ref="Y1:Y2"/>
    <mergeCell ref="Z1:Z2"/>
    <mergeCell ref="N1:N2"/>
    <mergeCell ref="O1:O2"/>
    <mergeCell ref="P1:P2"/>
    <mergeCell ref="Q1:Q2"/>
    <mergeCell ref="R1:R2"/>
    <mergeCell ref="AM1:AM2"/>
    <mergeCell ref="AA1:AA2"/>
    <mergeCell ref="AB1:AB2"/>
    <mergeCell ref="AC1:AC2"/>
    <mergeCell ref="AE1:AE2"/>
    <mergeCell ref="AF1:AF2"/>
    <mergeCell ref="AG1:AG2"/>
    <mergeCell ref="G1:G2"/>
    <mergeCell ref="H1:H2"/>
    <mergeCell ref="I1:I2"/>
    <mergeCell ref="K1:K2"/>
    <mergeCell ref="L1:L2"/>
    <mergeCell ref="F1:F2"/>
    <mergeCell ref="A1:A2"/>
    <mergeCell ref="B1:B2"/>
    <mergeCell ref="C1:C2"/>
    <mergeCell ref="D1:D2"/>
    <mergeCell ref="E1:E2"/>
    <mergeCell ref="AT1:AT2"/>
    <mergeCell ref="AU1:AU2"/>
    <mergeCell ref="AV1:AV2"/>
    <mergeCell ref="AW1:AW2"/>
    <mergeCell ref="K92:S93"/>
    <mergeCell ref="U92:AC93"/>
    <mergeCell ref="AE92:AM93"/>
    <mergeCell ref="AO92:AW93"/>
    <mergeCell ref="AO1:AO2"/>
    <mergeCell ref="AP1:AP2"/>
    <mergeCell ref="AQ1:AQ2"/>
    <mergeCell ref="AR1:AR2"/>
    <mergeCell ref="AS1:AS2"/>
    <mergeCell ref="S1:S2"/>
    <mergeCell ref="M1:M2"/>
    <mergeCell ref="AL1:AL2"/>
  </mergeCells>
  <hyperlinks>
    <hyperlink ref="A92:D93" location="Tablice!A1" display="Povratak na početnu stranicu"/>
    <hyperlink ref="K92:N93" location="Tablice!A1" display="Povratak na početnu stranicu"/>
    <hyperlink ref="U92:X93" location="Tablice!A1" display="Povratak na početnu stranicu"/>
    <hyperlink ref="AE92:AH93" location="Tablice!A1" display="Povratak na početnu stranicu"/>
    <hyperlink ref="AO92:AR93" location="Tablice!A1" display="Povratak na početnu stranic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Tablice</vt:lpstr>
      <vt:lpstr>NKD</vt:lpstr>
      <vt:lpstr>Povezanost</vt:lpstr>
      <vt:lpstr>Opći pokazatelji</vt:lpstr>
      <vt:lpstr>Broj poduzeća</vt:lpstr>
      <vt:lpstr>Zaposlenost</vt:lpstr>
      <vt:lpstr>Prosječna zaposlenost</vt:lpstr>
      <vt:lpstr>Prosječne bruto plaće</vt:lpstr>
      <vt:lpstr>Prihodi od prodaje</vt:lpstr>
      <vt:lpstr>Prihodi od izvoza</vt:lpstr>
      <vt:lpstr>Uvoz</vt:lpstr>
      <vt:lpstr>Pokrivenost uvoza izvozom</vt:lpstr>
      <vt:lpstr>Materijalna imovina</vt:lpstr>
      <vt:lpstr>Ulaganja</vt:lpstr>
      <vt:lpstr>Tablice!Print_Area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Danijela Ban</cp:lastModifiedBy>
  <dcterms:created xsi:type="dcterms:W3CDTF">2014-02-05T10:41:25Z</dcterms:created>
  <dcterms:modified xsi:type="dcterms:W3CDTF">2017-01-12T10:39:21Z</dcterms:modified>
</cp:coreProperties>
</file>